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405" yWindow="-165" windowWidth="1557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'!$D$3:$D$77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'!$8:$11</definedName>
    <definedName name="_xlnm.Print_Area" localSheetId="2">'Выполнение работ'!$A$1:$Q$81</definedName>
    <definedName name="_xlnm.Print_Area" localSheetId="3">'Финансирование '!$A$1:$BB$52</definedName>
  </definedNames>
  <calcPr calcId="162913"/>
</workbook>
</file>

<file path=xl/calcChain.xml><?xml version="1.0" encoding="utf-8"?>
<calcChain xmlns="http://schemas.openxmlformats.org/spreadsheetml/2006/main">
  <c r="P41" i="13" l="1"/>
  <c r="P38" i="13"/>
  <c r="P35" i="13"/>
  <c r="P32" i="13"/>
  <c r="P25" i="13"/>
  <c r="P23" i="13"/>
  <c r="P15" i="13"/>
  <c r="P12" i="13"/>
  <c r="F9" i="14" l="1"/>
  <c r="F8" i="14"/>
  <c r="E9" i="14"/>
  <c r="E8" i="14"/>
  <c r="I9" i="14"/>
  <c r="I8" i="14"/>
  <c r="G17" i="13"/>
  <c r="G18" i="13"/>
  <c r="G19" i="13"/>
  <c r="G20" i="13"/>
  <c r="G21" i="13"/>
  <c r="G27" i="13"/>
  <c r="G28" i="13"/>
  <c r="G29" i="13"/>
  <c r="G30" i="13"/>
  <c r="G31" i="13"/>
  <c r="F41" i="13" l="1"/>
  <c r="F38" i="13"/>
  <c r="AY25" i="13" l="1"/>
  <c r="AY22" i="13"/>
  <c r="AY15" i="13"/>
  <c r="F12" i="13" l="1"/>
  <c r="F15" i="13" s="1"/>
  <c r="F22" i="13" l="1"/>
  <c r="F25" i="13"/>
  <c r="F32" i="13" s="1"/>
  <c r="F35" i="13" s="1"/>
  <c r="Z38" i="13"/>
  <c r="Z41" i="13" s="1"/>
  <c r="AY32" i="13"/>
  <c r="AY38" i="13" s="1"/>
  <c r="AY41" i="13" s="1"/>
  <c r="AT32" i="13"/>
  <c r="AT38" i="13" s="1"/>
  <c r="AT41" i="13" s="1"/>
  <c r="AO32" i="13"/>
  <c r="AO38" i="13" s="1"/>
  <c r="AO41" i="13" s="1"/>
  <c r="AJ32" i="13"/>
  <c r="AJ35" i="13" s="1"/>
  <c r="AE32" i="13"/>
  <c r="AE38" i="13" s="1"/>
  <c r="AE41" i="13" s="1"/>
  <c r="W32" i="13"/>
  <c r="W35" i="13" s="1"/>
  <c r="W38" i="13" s="1"/>
  <c r="W41" i="13" s="1"/>
  <c r="T32" i="13"/>
  <c r="T35" i="13" s="1"/>
  <c r="K32" i="13"/>
  <c r="K38" i="13" s="1"/>
  <c r="K41" i="13" s="1"/>
  <c r="H32" i="13"/>
  <c r="H35" i="13" s="1"/>
  <c r="AT22" i="13"/>
  <c r="AT25" i="13" s="1"/>
  <c r="AO22" i="13"/>
  <c r="AO25" i="13" s="1"/>
  <c r="AJ22" i="13"/>
  <c r="AJ25" i="13" s="1"/>
  <c r="AE22" i="13"/>
  <c r="AE25" i="13" s="1"/>
  <c r="W22" i="13"/>
  <c r="W25" i="13" s="1"/>
  <c r="T22" i="13"/>
  <c r="T25" i="13" s="1"/>
  <c r="K22" i="13"/>
  <c r="K25" i="13" s="1"/>
  <c r="H22" i="13"/>
  <c r="H25" i="13" s="1"/>
  <c r="AT15" i="13"/>
  <c r="AO15" i="13"/>
  <c r="AJ15" i="13"/>
  <c r="AE15" i="13"/>
  <c r="W15" i="13"/>
  <c r="T15" i="13"/>
  <c r="K15" i="13"/>
  <c r="H15" i="13"/>
  <c r="E12" i="13"/>
  <c r="E15" i="13" l="1"/>
  <c r="G15" i="13" s="1"/>
  <c r="G12" i="13"/>
  <c r="N38" i="13"/>
  <c r="N41" i="13" s="1"/>
  <c r="AE35" i="13"/>
  <c r="K35" i="13"/>
  <c r="AO35" i="13"/>
  <c r="AY35" i="13"/>
  <c r="T38" i="13"/>
  <c r="T41" i="13" s="1"/>
  <c r="AJ38" i="13"/>
  <c r="AJ41" i="13" s="1"/>
  <c r="AT35" i="13"/>
  <c r="E22" i="13"/>
  <c r="E32" i="13"/>
  <c r="G32" i="13" s="1"/>
  <c r="H38" i="13"/>
  <c r="H41" i="13" s="1"/>
  <c r="L24" i="17"/>
  <c r="G24" i="17"/>
  <c r="L23" i="17"/>
  <c r="G23" i="17"/>
  <c r="F21" i="17"/>
  <c r="E21" i="17"/>
  <c r="F11" i="17"/>
  <c r="E11" i="17"/>
  <c r="F12" i="17"/>
  <c r="E12" i="17"/>
  <c r="F13" i="17"/>
  <c r="E13" i="17"/>
  <c r="F14" i="17"/>
  <c r="E14" i="17"/>
  <c r="E25" i="13" l="1"/>
  <c r="G25" i="13" s="1"/>
  <c r="G22" i="13"/>
  <c r="E38" i="13"/>
  <c r="E35" i="13"/>
  <c r="G35" i="13" s="1"/>
  <c r="G21" i="17"/>
  <c r="L29" i="17"/>
  <c r="G29" i="17"/>
  <c r="L28" i="17"/>
  <c r="G28" i="17"/>
  <c r="E26" i="17"/>
  <c r="L20" i="17"/>
  <c r="G20" i="17"/>
  <c r="L19" i="17"/>
  <c r="L18" i="17"/>
  <c r="L17" i="17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E41" i="13" l="1"/>
  <c r="G41" i="13" s="1"/>
  <c r="G38" i="13"/>
  <c r="C8" i="8"/>
  <c r="D8" i="8" s="1"/>
  <c r="F26" i="17"/>
  <c r="G26" i="17" s="1"/>
  <c r="C5" i="8"/>
  <c r="D5" i="8" s="1"/>
  <c r="C11" i="8"/>
  <c r="D11" i="8" s="1"/>
  <c r="G14" i="17"/>
  <c r="F16" i="17"/>
  <c r="G18" i="17"/>
  <c r="G17" i="17"/>
  <c r="G19" i="17"/>
  <c r="F10" i="17"/>
  <c r="G12" i="17"/>
  <c r="G13" i="17"/>
  <c r="E16" i="17"/>
  <c r="C14" i="8"/>
  <c r="D14" i="8" s="1"/>
  <c r="C19" i="8"/>
  <c r="D19" i="8" s="1"/>
  <c r="E10" i="17" l="1"/>
  <c r="G10" i="17" s="1"/>
  <c r="G16" i="17"/>
  <c r="G11" i="17"/>
  <c r="C24" i="8"/>
  <c r="D24" i="8"/>
</calcChain>
</file>

<file path=xl/sharedStrings.xml><?xml version="1.0" encoding="utf-8"?>
<sst xmlns="http://schemas.openxmlformats.org/spreadsheetml/2006/main" count="897" uniqueCount="331">
  <si>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</si>
  <si>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</si>
  <si>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</si>
  <si>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</si>
  <si>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</si>
  <si>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</si>
  <si>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</si>
  <si>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</si>
  <si>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</si>
  <si>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</si>
  <si>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</si>
  <si>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</si>
  <si>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</si>
  <si>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</si>
  <si>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</si>
  <si>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</si>
  <si>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</si>
  <si>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</si>
  <si>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</si>
  <si>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</si>
  <si>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</si>
  <si>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</si>
  <si>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</si>
  <si>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</si>
  <si>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</si>
  <si>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</si>
  <si>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</si>
  <si>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</si>
  <si>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</si>
  <si>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</si>
  <si>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</si>
  <si>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</si>
  <si>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</si>
  <si>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</si>
  <si>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</si>
  <si>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</si>
  <si>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</si>
  <si>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</si>
  <si>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</si>
  <si>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</si>
  <si>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</si>
  <si>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</si>
  <si>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</si>
  <si>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</si>
  <si>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</si>
  <si>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</si>
  <si>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</si>
  <si>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</si>
  <si>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</si>
  <si>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</si>
  <si>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</si>
  <si>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</si>
  <si>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</si>
  <si>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</si>
  <si>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</si>
  <si>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</si>
  <si>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</si>
  <si>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</si>
  <si>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</si>
  <si>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</si>
  <si>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</si>
  <si>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</si>
  <si>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</si>
  <si>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</si>
  <si>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</si>
  <si>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</si>
  <si>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</si>
  <si>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</si>
  <si>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</si>
  <si>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</si>
  <si>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</si>
  <si>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</si>
  <si>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</si>
  <si>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</si>
  <si>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</si>
  <si>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</si>
  <si>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</si>
  <si>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</si>
  <si>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</si>
  <si>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</si>
  <si>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</si>
  <si>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</si>
  <si>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</si>
  <si>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</si>
  <si>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</si>
  <si>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</si>
  <si>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</si>
  <si>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</si>
  <si>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</si>
  <si>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</si>
  <si>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</si>
  <si>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</si>
  <si>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</si>
  <si>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</si>
  <si>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</si>
  <si>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</si>
  <si>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</si>
  <si>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</si>
  <si>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</si>
  <si>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</si>
  <si>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</si>
  <si>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</si>
  <si>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</si>
  <si>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</si>
  <si>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</si>
  <si>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</si>
  <si>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</si>
  <si>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</si>
  <si>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</si>
  <si>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</si>
  <si>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</si>
  <si>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</si>
  <si>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</si>
  <si>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</si>
  <si>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</si>
  <si>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</si>
  <si>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</si>
  <si>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</si>
  <si>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</si>
  <si>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</si>
  <si>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</si>
  <si>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</si>
  <si>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</si>
  <si>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</si>
  <si>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</si>
  <si>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</si>
  <si>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</si>
  <si>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</si>
  <si>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</si>
  <si>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</si>
  <si>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</si>
  <si>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</si>
  <si>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</si>
  <si>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</si>
  <si>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</si>
  <si>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</si>
  <si>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</si>
  <si>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</si>
  <si>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</si>
  <si>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</si>
  <si>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</si>
  <si>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</si>
  <si>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</si>
  <si>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</si>
  <si>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</si>
  <si>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</si>
  <si>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</si>
  <si>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</si>
  <si>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</si>
  <si>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</si>
  <si>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</si>
  <si>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</si>
  <si>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</si>
  <si>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</si>
  <si>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</si>
  <si>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</si>
  <si>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</si>
  <si>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</si>
  <si>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</si>
  <si>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</si>
  <si>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</si>
  <si>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</si>
  <si>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</si>
  <si>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</si>
  <si>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</si>
  <si>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</si>
  <si>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</si>
  <si>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</si>
  <si>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</si>
  <si>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</si>
  <si>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</si>
  <si>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</si>
  <si>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</si>
  <si>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</si>
  <si>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</si>
  <si>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</si>
  <si>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</si>
  <si>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</si>
  <si>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</si>
  <si>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</si>
  <si>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</si>
  <si>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</si>
  <si>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</si>
  <si>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</si>
  <si>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</si>
  <si>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</si>
  <si>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</si>
  <si>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</si>
  <si>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</si>
  <si>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</si>
  <si>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</si>
  <si>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</si>
  <si>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</si>
  <si>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</si>
  <si>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</si>
  <si>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</si>
  <si>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</si>
  <si>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</si>
  <si>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</si>
  <si>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</si>
  <si>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</si>
  <si>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</si>
  <si>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</si>
  <si>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</si>
  <si>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</si>
  <si>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</si>
  <si>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</si>
  <si>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</si>
  <si>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</si>
  <si>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</si>
  <si>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</si>
  <si>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</si>
  <si>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</si>
  <si>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</si>
  <si>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</si>
  <si>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</si>
  <si>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</si>
  <si>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</si>
  <si>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</si>
  <si>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</si>
  <si>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</si>
  <si>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</si>
  <si>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</si>
  <si>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</si>
  <si>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</si>
  <si>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</si>
  <si>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</si>
  <si>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</si>
  <si>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</si>
  <si>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</si>
  <si>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</si>
  <si>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</si>
  <si>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</si>
  <si>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</si>
  <si>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</si>
  <si>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</si>
  <si>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</si>
  <si>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</si>
  <si>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</si>
  <si>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</si>
  <si>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</si>
  <si>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</si>
  <si>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</si>
  <si>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</si>
  <si>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</si>
  <si>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</si>
  <si>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</si>
  <si>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</si>
  <si>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</si>
  <si>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</si>
  <si>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</si>
  <si>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</si>
  <si>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</si>
  <si>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</si>
  <si>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</si>
  <si>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</si>
  <si>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</si>
  <si>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</si>
  <si>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</si>
  <si>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</si>
  <si>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</si>
  <si>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</si>
  <si>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</si>
  <si>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</si>
  <si>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Наименование основных мероприятий /мероприятий муниципальной программы</t>
  </si>
  <si>
    <t>иные источники финансирования</t>
  </si>
  <si>
    <t>Руководитель  структурного подзразделения администрации района (муниципальго учреждения района)__________________________ (Ф.И.О. подпись)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</si>
  <si>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</si>
  <si>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</si>
  <si>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</si>
  <si>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</si>
  <si>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</si>
  <si>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</si>
  <si>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</si>
  <si>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</si>
  <si>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</si>
  <si>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</si>
  <si>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</si>
  <si>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</si>
  <si>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</si>
  <si>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</si>
  <si>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</si>
  <si>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</si>
  <si>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</si>
  <si>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х</t>
  </si>
  <si>
    <t>бюджет автономного округа (дорожный фонд)</t>
  </si>
  <si>
    <t>Примечание:</t>
  </si>
  <si>
    <t>".</t>
  </si>
  <si>
    <t>по муниципальной программе ____________________________________</t>
  </si>
  <si>
    <t xml:space="preserve">Региональный проект "__________" 
</t>
  </si>
  <si>
    <t xml:space="preserve">Региональный проект "_________________" 
</t>
  </si>
  <si>
    <t xml:space="preserve">№ основного мероприятия муниципальной  программы </t>
  </si>
  <si>
    <t>Информация о реализации  проектов, входящих в состав национальных и федеральных проектов (программ) Российской Федерации</t>
  </si>
  <si>
    <t>план, в соответствии с постановлением №___  от ______ (в ред. от ________) *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</si>
  <si>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</si>
  <si>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</si>
  <si>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</si>
  <si>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</si>
  <si>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</si>
  <si>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Результат реализации. Причины отклонения  фактического исполнения от запланированного</t>
  </si>
  <si>
    <t xml:space="preserve">Муниципальный проект "_________________" 
</t>
  </si>
  <si>
    <t>Информация о финансировании в _____ году  (тыс. рублей)</t>
  </si>
  <si>
    <t>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</si>
  <si>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** - заполняется в разрезе региональных проектов,муниципальных проектов  по строкам "Наименование портфеля проектов" и "Всего по портфелям проектов" не заполняется.</t>
  </si>
  <si>
    <t>Наименование муниципальной составляющей проекта</t>
  </si>
  <si>
    <t>Наименование портфеля проектов:</t>
  </si>
  <si>
    <t xml:space="preserve">Исполнитель:                                         __________________________ (Ф.И.О. подпись)
</t>
  </si>
  <si>
    <t>Таблица 3</t>
  </si>
  <si>
    <t xml:space="preserve">                                                                                        Распределение финансовых ресурсов</t>
  </si>
  <si>
    <t>График (сетевой график) реализации  муниципальной программы</t>
  </si>
  <si>
    <t>Приложение 4 к постановлению администрации района</t>
  </si>
  <si>
    <t>I квартал</t>
  </si>
  <si>
    <t>II квартал</t>
  </si>
  <si>
    <t>III квартал</t>
  </si>
  <si>
    <t>IV квартал</t>
  </si>
  <si>
    <t>Начальник отдела  проектной деятельности упраления экономики  администрации района___________________ (Ф.И.О. подпись)</t>
  </si>
  <si>
    <t>Реализация плана повышения квалификации муниципальых служащих, проведение совещаний, конференций, семинаров, "круглых столов" для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  (показатель 2,3)</t>
  </si>
  <si>
    <t xml:space="preserve">Ответственный исполнитель: Отдел муниципальной службы, кадров и наград
</t>
  </si>
  <si>
    <t xml:space="preserve">Исполняющий обязанности начальника отдела муниципальной службы, кадров и наград      _______ О.Ю. Нонко </t>
  </si>
  <si>
    <t>Исполнитель: специалист-эксперт отдела муниципальной службы, кадров и наград _________ Н.А. Краснова</t>
  </si>
  <si>
    <t>тел. 8(3466) 49-87-21</t>
  </si>
  <si>
    <t>план на2021 год *</t>
  </si>
  <si>
    <t>Доля муниципальных служащих, получивших дополнительное профессиональное образование на курсах повышения квалификации и принявших участие в тематических семинарах по актуальным темам, от общего числа муниципальных служащих, подлежащих направлению на обучение по программе дополнительного профессионального образования, в процентах</t>
  </si>
  <si>
    <t>Значение показателя на 2021 год</t>
  </si>
  <si>
    <t>Доля муниципальных правовых актов района, по которым проведен мониторинг на соответствие действующему законодательству в сфере муниципальной службы, противодействия коррупции -100%.</t>
  </si>
  <si>
    <t>Исполняющий обязанности начальника отдела муниципальной службы, кадров и наград___________________ О.Ю. Нонко</t>
  </si>
  <si>
    <t>Исполнитель: специалист-эксперт отдела муниципальной службы, кадров и наград _______________ Н.А. Краснова</t>
  </si>
  <si>
    <t>тел: 8(3466)49 87 21</t>
  </si>
  <si>
    <t>Целевые показатели муниципальной программы "Развитие муниципальной службы в Нижневартовском районе"</t>
  </si>
  <si>
    <t>"Развитие муниципальной службы в Нижневартовском районе"</t>
  </si>
  <si>
    <t>Постановление администрации района от 26.10.2018 № 2455 "Об утверждении муниципальной программы "Развитие муниципальной службы в Нижневартовском районе" (с изменениями)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</si>
</sst>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3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34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21" fillId="0" borderId="1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0" fontId="18" fillId="0" borderId="0" xfId="0" applyFont="1"/>
    <xf numFmtId="0" fontId="23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165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5" xfId="3" applyFont="1" applyFill="1" applyBorder="1" applyAlignment="1">
      <alignment vertical="top" wrapText="1"/>
    </xf>
    <xf numFmtId="0" fontId="3" fillId="4" borderId="13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6" fillId="0" borderId="5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center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6" fillId="0" borderId="1" xfId="3" applyFont="1" applyFill="1" applyBorder="1"/>
    <xf numFmtId="0" fontId="26" fillId="0" borderId="1" xfId="3" applyFont="1" applyFill="1" applyBorder="1"/>
    <xf numFmtId="166" fontId="16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 applyAlignment="1">
      <alignment horizontal="center" vertical="center"/>
    </xf>
    <xf numFmtId="0" fontId="3" fillId="0" borderId="0" xfId="3" applyFont="1" applyFill="1"/>
    <xf numFmtId="49" fontId="3" fillId="0" borderId="0" xfId="3" applyNumberFormat="1" applyFont="1" applyFill="1"/>
    <xf numFmtId="0" fontId="28" fillId="0" borderId="0" xfId="3" applyFont="1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left" vertical="center" wrapText="1"/>
    </xf>
    <xf numFmtId="0" fontId="22" fillId="0" borderId="0" xfId="3" applyFont="1" applyFill="1"/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3" fontId="18" fillId="0" borderId="0" xfId="0" applyNumberFormat="1" applyFont="1" applyAlignment="1">
      <alignment horizontal="center" vertical="center"/>
    </xf>
    <xf numFmtId="0" fontId="18" fillId="0" borderId="2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3" fontId="18" fillId="0" borderId="17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top" wrapText="1"/>
    </xf>
    <xf numFmtId="170" fontId="18" fillId="0" borderId="5" xfId="2" applyNumberFormat="1" applyFont="1" applyBorder="1" applyAlignment="1">
      <alignment horizontal="center" vertical="top" wrapText="1"/>
    </xf>
    <xf numFmtId="170" fontId="18" fillId="0" borderId="18" xfId="2" applyNumberFormat="1" applyFont="1" applyBorder="1" applyAlignment="1">
      <alignment horizontal="center" vertical="top" wrapText="1"/>
    </xf>
    <xf numFmtId="171" fontId="18" fillId="0" borderId="18" xfId="2" applyNumberFormat="1" applyFont="1" applyBorder="1" applyAlignment="1">
      <alignment horizontal="center" vertical="top" wrapText="1"/>
    </xf>
    <xf numFmtId="0" fontId="18" fillId="0" borderId="1" xfId="0" applyFont="1" applyBorder="1"/>
    <xf numFmtId="3" fontId="18" fillId="0" borderId="21" xfId="0" applyNumberFormat="1" applyFont="1" applyBorder="1" applyAlignment="1" applyProtection="1">
      <alignment horizontal="center" vertical="top" wrapText="1"/>
      <protection locked="0"/>
    </xf>
    <xf numFmtId="0" fontId="18" fillId="0" borderId="1" xfId="0" applyFont="1" applyFill="1" applyBorder="1" applyAlignment="1" applyProtection="1">
      <alignment horizontal="center" vertical="top" wrapText="1"/>
    </xf>
    <xf numFmtId="170" fontId="18" fillId="0" borderId="1" xfId="2" applyNumberFormat="1" applyFont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justify" vertical="top" wrapText="1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0" fontId="18" fillId="0" borderId="10" xfId="0" applyFont="1" applyBorder="1" applyAlignment="1">
      <alignment horizontal="center" vertical="top" wrapText="1"/>
    </xf>
    <xf numFmtId="0" fontId="32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18" fillId="0" borderId="10" xfId="0" applyFont="1" applyBorder="1" applyAlignment="1">
      <alignment vertical="top" wrapText="1"/>
    </xf>
    <xf numFmtId="0" fontId="20" fillId="0" borderId="8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18" fillId="0" borderId="1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0" fontId="18" fillId="0" borderId="0" xfId="0" applyFont="1" applyFill="1" applyBorder="1" applyAlignment="1" applyProtection="1">
      <alignment horizontal="left" wrapText="1"/>
    </xf>
    <xf numFmtId="0" fontId="23" fillId="0" borderId="0" xfId="0" applyFont="1" applyBorder="1" applyAlignment="1">
      <alignment horizontal="justify" vertical="center" wrapText="1"/>
    </xf>
    <xf numFmtId="0" fontId="20" fillId="0" borderId="0" xfId="0" applyFont="1" applyAlignment="1">
      <alignment horizontal="justify" wrapText="1"/>
    </xf>
    <xf numFmtId="3" fontId="18" fillId="0" borderId="16" xfId="0" applyNumberFormat="1" applyFont="1" applyBorder="1" applyAlignment="1">
      <alignment horizontal="center" vertical="top" wrapText="1"/>
    </xf>
    <xf numFmtId="3" fontId="18" fillId="0" borderId="17" xfId="0" applyNumberFormat="1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6" fillId="0" borderId="10" xfId="3" applyFont="1" applyFill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0" fontId="29" fillId="0" borderId="5" xfId="0" applyFont="1" applyBorder="1" applyAlignment="1">
      <alignment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/>
    </xf>
    <xf numFmtId="0" fontId="3" fillId="3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6" fillId="0" borderId="5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49" fontId="16" fillId="0" borderId="15" xfId="3" applyNumberFormat="1" applyFont="1" applyFill="1" applyBorder="1" applyAlignment="1">
      <alignment horizontal="center" vertical="center" wrapText="1"/>
    </xf>
    <xf numFmtId="49" fontId="16" fillId="0" borderId="13" xfId="3" applyNumberFormat="1" applyFont="1" applyFill="1" applyBorder="1" applyAlignment="1">
      <alignment horizontal="center" vertical="center" wrapText="1"/>
    </xf>
    <xf numFmtId="49" fontId="16" fillId="0" borderId="3" xfId="3" applyNumberFormat="1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5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/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19" fillId="0" borderId="0" xfId="6" applyNumberFormat="1" applyFont="1" applyAlignment="1">
      <alignment horizontal="left" vertical="top" wrapText="1"/>
    </xf>
    <xf numFmtId="3" fontId="19" fillId="0" borderId="0" xfId="6" applyNumberFormat="1" applyFont="1" applyAlignment="1">
      <alignment horizontal="left" vertical="center" wrapText="1"/>
    </xf>
    <xf numFmtId="167" fontId="18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5" fontId="10" fillId="0" borderId="1" xfId="2" applyNumberFormat="1" applyFont="1" applyFill="1" applyBorder="1" applyAlignment="1" applyProtection="1">
      <alignment horizontal="right" vertical="top" wrapText="1"/>
    </xf>
    <xf numFmtId="169" fontId="10" fillId="0" borderId="1" xfId="2" applyNumberFormat="1" applyFont="1" applyFill="1" applyBorder="1" applyAlignment="1" applyProtection="1">
      <alignment horizontal="right" vertical="top" wrapText="1"/>
    </xf>
    <xf numFmtId="10" fontId="10" fillId="0" borderId="1" xfId="2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vertical="center"/>
    </xf>
    <xf numFmtId="0" fontId="30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top"/>
    </xf>
    <xf numFmtId="0" fontId="10" fillId="0" borderId="1" xfId="0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top"/>
    </xf>
    <xf numFmtId="0" fontId="19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center" wrapText="1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10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0" fontId="3" fillId="0" borderId="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top"/>
    </xf>
    <xf numFmtId="0" fontId="15" fillId="0" borderId="1" xfId="0" applyFont="1" applyBorder="1" applyAlignment="1">
      <alignment vertical="top" wrapText="1"/>
    </xf>
    <xf numFmtId="0" fontId="23" fillId="0" borderId="1" xfId="0" applyFont="1" applyBorder="1" applyAlignment="1">
      <alignment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0" fillId="0" borderId="1" xfId="0" applyFont="1" applyFill="1" applyBorder="1"/>
    <xf numFmtId="0" fontId="18" fillId="0" borderId="1" xfId="0" applyFont="1" applyFill="1" applyBorder="1" applyAlignment="1" applyProtection="1">
      <alignment horizontal="left" vertical="top" wrapText="1"/>
    </xf>
    <xf numFmtId="0" fontId="0" fillId="0" borderId="1" xfId="0" applyFont="1" applyBorder="1"/>
    <xf numFmtId="0" fontId="23" fillId="0" borderId="1" xfId="0" applyFont="1" applyFill="1" applyBorder="1" applyAlignment="1">
      <alignment wrapText="1"/>
    </xf>
    <xf numFmtId="0" fontId="20" fillId="0" borderId="1" xfId="0" applyFont="1" applyBorder="1" applyAlignment="1">
      <alignment horizontal="center" vertical="top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5" fontId="3" fillId="0" borderId="1" xfId="0" applyNumberFormat="1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left" vertical="top"/>
    </xf>
    <xf numFmtId="165" fontId="3" fillId="0" borderId="1" xfId="0" applyNumberFormat="1" applyFont="1" applyFill="1" applyBorder="1" applyAlignment="1" applyProtection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/>
    </xf>
    <xf numFmtId="165" fontId="3" fillId="0" borderId="1" xfId="0" applyNumberFormat="1" applyFont="1" applyFill="1" applyBorder="1" applyAlignment="1" applyProtection="1">
      <alignment horizontal="justify" vertical="top" wrapText="1"/>
    </xf>
    <xf numFmtId="0" fontId="16" fillId="0" borderId="1" xfId="0" applyFont="1" applyFill="1" applyBorder="1" applyAlignment="1" applyProtection="1">
      <alignment horizontal="justify" vertical="top" wrapText="1"/>
    </xf>
    <xf numFmtId="0" fontId="19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/>
    <xf numFmtId="0" fontId="24" fillId="0" borderId="1" xfId="0" applyFont="1" applyFill="1" applyBorder="1" applyAlignment="1" applyProtection="1"/>
    <xf numFmtId="0" fontId="19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165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left" vertical="center"/>
    </xf>
    <xf numFmtId="165" fontId="19" fillId="0" borderId="1" xfId="2" applyNumberFormat="1" applyFont="1" applyFill="1" applyBorder="1" applyAlignment="1" applyProtection="1">
      <alignment vertical="center" wrapText="1"/>
    </xf>
    <xf numFmtId="0" fontId="19" fillId="0" borderId="1" xfId="0" applyFont="1" applyFill="1" applyBorder="1" applyAlignment="1" applyProtection="1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left" wrapText="1"/>
    </xf>
    <xf numFmtId="165" fontId="3" fillId="0" borderId="1" xfId="2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 wrapText="1"/>
    </xf>
    <xf numFmtId="167" fontId="3" fillId="0" borderId="1" xfId="0" applyNumberFormat="1" applyFont="1" applyFill="1" applyBorder="1" applyAlignment="1" applyProtection="1">
      <alignment vertical="center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167" t="s">
        <v>39</v>
      </c>
      <c r="B1" s="168"/>
      <c r="C1" s="169" t="s">
        <v>40</v>
      </c>
      <c r="D1" s="170" t="s">
        <v>44</v>
      </c>
      <c r="E1" s="171"/>
      <c r="F1" s="172"/>
      <c r="G1" s="170" t="s">
        <v>17</v>
      </c>
      <c r="H1" s="171"/>
      <c r="I1" s="172"/>
      <c r="J1" s="170" t="s">
        <v>18</v>
      </c>
      <c r="K1" s="171"/>
      <c r="L1" s="172"/>
      <c r="M1" s="170" t="s">
        <v>22</v>
      </c>
      <c r="N1" s="171"/>
      <c r="O1" s="172"/>
      <c r="P1" s="173" t="s">
        <v>23</v>
      </c>
      <c r="Q1" s="174"/>
      <c r="R1" s="170" t="s">
        <v>24</v>
      </c>
      <c r="S1" s="171"/>
      <c r="T1" s="172"/>
      <c r="U1" s="170" t="s">
        <v>25</v>
      </c>
      <c r="V1" s="171"/>
      <c r="W1" s="172"/>
      <c r="X1" s="173" t="s">
        <v>26</v>
      </c>
      <c r="Y1" s="175"/>
      <c r="Z1" s="174"/>
      <c r="AA1" s="173" t="s">
        <v>27</v>
      </c>
      <c r="AB1" s="174"/>
      <c r="AC1" s="170" t="s">
        <v>28</v>
      </c>
      <c r="AD1" s="171"/>
      <c r="AE1" s="172"/>
      <c r="AF1" s="170" t="s">
        <v>29</v>
      </c>
      <c r="AG1" s="171"/>
      <c r="AH1" s="172"/>
      <c r="AI1" s="170" t="s">
        <v>30</v>
      </c>
      <c r="AJ1" s="171"/>
      <c r="AK1" s="172"/>
      <c r="AL1" s="173" t="s">
        <v>31</v>
      </c>
      <c r="AM1" s="174"/>
      <c r="AN1" s="170" t="s">
        <v>32</v>
      </c>
      <c r="AO1" s="171"/>
      <c r="AP1" s="172"/>
      <c r="AQ1" s="170" t="s">
        <v>33</v>
      </c>
      <c r="AR1" s="171"/>
      <c r="AS1" s="172"/>
      <c r="AT1" s="170" t="s">
        <v>34</v>
      </c>
      <c r="AU1" s="171"/>
      <c r="AV1" s="172"/>
    </row>
    <row r="2" spans="1:48" ht="39" customHeight="1" x14ac:dyDescent="0.25">
      <c r="A2" s="168"/>
      <c r="B2" s="168"/>
      <c r="C2" s="169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169" t="s">
        <v>82</v>
      </c>
      <c r="B3" s="16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169"/>
      <c r="B4" s="16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169"/>
      <c r="B5" s="16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169"/>
      <c r="B6" s="16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169"/>
      <c r="B7" s="169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169"/>
      <c r="B8" s="16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169"/>
      <c r="B9" s="169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176" t="s">
        <v>57</v>
      </c>
      <c r="B1" s="176"/>
      <c r="C1" s="176"/>
      <c r="D1" s="176"/>
      <c r="E1" s="176"/>
    </row>
    <row r="2" spans="1:5" ht="14.45" x14ac:dyDescent="0.3">
      <c r="A2" s="12"/>
      <c r="B2" s="12"/>
      <c r="C2" s="12"/>
      <c r="D2" s="12"/>
      <c r="E2" s="12"/>
    </row>
    <row r="3" spans="1:5" x14ac:dyDescent="0.25">
      <c r="A3" s="177" t="s">
        <v>129</v>
      </c>
      <c r="B3" s="177"/>
      <c r="C3" s="177"/>
      <c r="D3" s="177"/>
      <c r="E3" s="177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178" t="s">
        <v>78</v>
      </c>
      <c r="B26" s="178"/>
      <c r="C26" s="178"/>
      <c r="D26" s="178"/>
      <c r="E26" s="178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178" t="s">
        <v>79</v>
      </c>
      <c r="B28" s="178"/>
      <c r="C28" s="178"/>
      <c r="D28" s="178"/>
      <c r="E28" s="178"/>
    </row>
    <row r="29" spans="1:5" x14ac:dyDescent="0.25">
      <c r="A29" s="178"/>
      <c r="B29" s="178"/>
      <c r="C29" s="178"/>
      <c r="D29" s="178"/>
      <c r="E29" s="17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192" t="s">
        <v>45</v>
      </c>
      <c r="C3" s="192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179" t="s">
        <v>1</v>
      </c>
      <c r="B5" s="186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 x14ac:dyDescent="0.2">
      <c r="A6" s="179"/>
      <c r="B6" s="186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179"/>
      <c r="B7" s="186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179" t="s">
        <v>3</v>
      </c>
      <c r="B8" s="186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180" t="s">
        <v>204</v>
      </c>
      <c r="N8" s="181"/>
      <c r="O8" s="182"/>
      <c r="P8" s="56"/>
      <c r="Q8" s="56"/>
    </row>
    <row r="9" spans="1:256" ht="33.950000000000003" customHeight="1" x14ac:dyDescent="0.2">
      <c r="A9" s="179"/>
      <c r="B9" s="186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179" t="s">
        <v>4</v>
      </c>
      <c r="B10" s="186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179"/>
      <c r="B11" s="186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179" t="s">
        <v>5</v>
      </c>
      <c r="B12" s="186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179"/>
      <c r="B13" s="186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179" t="s">
        <v>9</v>
      </c>
      <c r="B14" s="186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179"/>
      <c r="B15" s="186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197"/>
      <c r="AJ16" s="197"/>
      <c r="AK16" s="197"/>
      <c r="AZ16" s="197"/>
      <c r="BA16" s="197"/>
      <c r="BB16" s="197"/>
      <c r="BQ16" s="197"/>
      <c r="BR16" s="197"/>
      <c r="BS16" s="197"/>
      <c r="CH16" s="197"/>
      <c r="CI16" s="197"/>
      <c r="CJ16" s="197"/>
      <c r="CY16" s="197"/>
      <c r="CZ16" s="197"/>
      <c r="DA16" s="197"/>
      <c r="DP16" s="197"/>
      <c r="DQ16" s="197"/>
      <c r="DR16" s="197"/>
      <c r="EG16" s="197"/>
      <c r="EH16" s="197"/>
      <c r="EI16" s="197"/>
      <c r="EX16" s="197"/>
      <c r="EY16" s="197"/>
      <c r="EZ16" s="197"/>
      <c r="FO16" s="197"/>
      <c r="FP16" s="197"/>
      <c r="FQ16" s="197"/>
      <c r="GF16" s="197"/>
      <c r="GG16" s="197"/>
      <c r="GH16" s="197"/>
      <c r="GW16" s="197"/>
      <c r="GX16" s="197"/>
      <c r="GY16" s="197"/>
      <c r="HN16" s="197"/>
      <c r="HO16" s="197"/>
      <c r="HP16" s="197"/>
      <c r="IE16" s="197"/>
      <c r="IF16" s="197"/>
      <c r="IG16" s="197"/>
      <c r="IV16" s="197"/>
    </row>
    <row r="17" spans="1:17" ht="320.25" customHeight="1" x14ac:dyDescent="0.2">
      <c r="A17" s="179" t="s">
        <v>6</v>
      </c>
      <c r="B17" s="186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179"/>
      <c r="B18" s="186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179" t="s">
        <v>7</v>
      </c>
      <c r="B19" s="186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179"/>
      <c r="B20" s="186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179" t="s">
        <v>8</v>
      </c>
      <c r="B21" s="186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179"/>
      <c r="B22" s="186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183" t="s">
        <v>14</v>
      </c>
      <c r="B23" s="188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185"/>
      <c r="B24" s="188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187" t="s">
        <v>15</v>
      </c>
      <c r="B25" s="188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187"/>
      <c r="B26" s="188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179" t="s">
        <v>93</v>
      </c>
      <c r="B31" s="186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179"/>
      <c r="B32" s="186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179" t="s">
        <v>95</v>
      </c>
      <c r="B34" s="186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179"/>
      <c r="B35" s="186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195" t="s">
        <v>97</v>
      </c>
      <c r="B36" s="193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196"/>
      <c r="B37" s="194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179" t="s">
        <v>99</v>
      </c>
      <c r="B39" s="186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03" t="s">
        <v>246</v>
      </c>
      <c r="I39" s="204"/>
      <c r="J39" s="204"/>
      <c r="K39" s="204"/>
      <c r="L39" s="204"/>
      <c r="M39" s="204"/>
      <c r="N39" s="204"/>
      <c r="O39" s="205"/>
      <c r="P39" s="55" t="s">
        <v>188</v>
      </c>
      <c r="Q39" s="56"/>
    </row>
    <row r="40" spans="1:17" ht="39.950000000000003" customHeight="1" x14ac:dyDescent="0.2">
      <c r="A40" s="179" t="s">
        <v>10</v>
      </c>
      <c r="B40" s="186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179" t="s">
        <v>100</v>
      </c>
      <c r="B41" s="186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179"/>
      <c r="B42" s="186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179" t="s">
        <v>102</v>
      </c>
      <c r="B43" s="186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00" t="s">
        <v>191</v>
      </c>
      <c r="H43" s="201"/>
      <c r="I43" s="201"/>
      <c r="J43" s="201"/>
      <c r="K43" s="201"/>
      <c r="L43" s="201"/>
      <c r="M43" s="201"/>
      <c r="N43" s="201"/>
      <c r="O43" s="202"/>
      <c r="P43" s="56"/>
      <c r="Q43" s="56"/>
    </row>
    <row r="44" spans="1:17" ht="39.950000000000003" customHeight="1" x14ac:dyDescent="0.2">
      <c r="A44" s="179"/>
      <c r="B44" s="186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179" t="s">
        <v>104</v>
      </c>
      <c r="B45" s="186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179" t="s">
        <v>12</v>
      </c>
      <c r="B46" s="186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190" t="s">
        <v>107</v>
      </c>
      <c r="B47" s="193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191"/>
      <c r="B48" s="194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190" t="s">
        <v>108</v>
      </c>
      <c r="B49" s="193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191"/>
      <c r="B50" s="194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179" t="s">
        <v>110</v>
      </c>
      <c r="B51" s="186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179"/>
      <c r="B52" s="186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179" t="s">
        <v>113</v>
      </c>
      <c r="B53" s="186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179"/>
      <c r="B54" s="186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179" t="s">
        <v>114</v>
      </c>
      <c r="B55" s="186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179"/>
      <c r="B56" s="186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179" t="s">
        <v>116</v>
      </c>
      <c r="B57" s="186" t="s">
        <v>117</v>
      </c>
      <c r="C57" s="53" t="s">
        <v>20</v>
      </c>
      <c r="D57" s="93" t="s">
        <v>234</v>
      </c>
      <c r="E57" s="92"/>
      <c r="F57" s="92" t="s">
        <v>235</v>
      </c>
      <c r="G57" s="189" t="s">
        <v>232</v>
      </c>
      <c r="H57" s="189"/>
      <c r="I57" s="92" t="s">
        <v>236</v>
      </c>
      <c r="J57" s="92" t="s">
        <v>237</v>
      </c>
      <c r="K57" s="180" t="s">
        <v>238</v>
      </c>
      <c r="L57" s="181"/>
      <c r="M57" s="181"/>
      <c r="N57" s="181"/>
      <c r="O57" s="182"/>
      <c r="P57" s="88" t="s">
        <v>198</v>
      </c>
      <c r="Q57" s="56"/>
    </row>
    <row r="58" spans="1:17" ht="39.950000000000003" customHeight="1" x14ac:dyDescent="0.2">
      <c r="A58" s="179"/>
      <c r="B58" s="186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183" t="s">
        <v>119</v>
      </c>
      <c r="B59" s="183" t="s">
        <v>118</v>
      </c>
      <c r="C59" s="183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184"/>
      <c r="B60" s="184"/>
      <c r="C60" s="184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184"/>
      <c r="B61" s="184"/>
      <c r="C61" s="18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185"/>
      <c r="B62" s="18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179" t="s">
        <v>120</v>
      </c>
      <c r="B63" s="186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179"/>
      <c r="B64" s="186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187" t="s">
        <v>122</v>
      </c>
      <c r="B65" s="188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187"/>
      <c r="B66" s="188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179" t="s">
        <v>124</v>
      </c>
      <c r="B67" s="186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179"/>
      <c r="B68" s="186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190" t="s">
        <v>126</v>
      </c>
      <c r="B69" s="193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191"/>
      <c r="B70" s="194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198" t="s">
        <v>254</v>
      </c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199" t="s">
        <v>215</v>
      </c>
      <c r="C79" s="199"/>
      <c r="D79" s="199"/>
      <c r="E79" s="199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7"/>
  <sheetViews>
    <sheetView tabSelected="1" view="pageBreakPreview" topLeftCell="A25" zoomScale="80" zoomScaleSheetLayoutView="80" workbookViewId="0">
      <selection activeCell="H13" sqref="H13"/>
    </sheetView>
  </sheetViews>
  <sheetFormatPr defaultColWidth="9.140625" defaultRowHeight="12.75" x14ac:dyDescent="0.25"/>
  <cols>
    <col min="1" max="1" width="8" style="281" customWidth="1"/>
    <col min="2" max="2" width="19.7109375" style="281" customWidth="1"/>
    <col min="3" max="3" width="13.28515625" style="281" customWidth="1"/>
    <col min="4" max="4" width="20.7109375" style="282" customWidth="1"/>
    <col min="5" max="5" width="12.85546875" style="283" customWidth="1"/>
    <col min="6" max="6" width="12.42578125" style="283" customWidth="1"/>
    <col min="7" max="7" width="8.5703125" style="283" customWidth="1"/>
    <col min="8" max="8" width="7.85546875" style="281" customWidth="1"/>
    <col min="9" max="9" width="6.85546875" style="281" customWidth="1"/>
    <col min="10" max="10" width="6" style="281" customWidth="1"/>
    <col min="11" max="11" width="7.5703125" style="281" customWidth="1"/>
    <col min="12" max="12" width="6.85546875" style="281" customWidth="1"/>
    <col min="13" max="13" width="7" style="281" customWidth="1"/>
    <col min="14" max="15" width="8.28515625" style="281" customWidth="1"/>
    <col min="16" max="16" width="10.85546875" style="281" customWidth="1"/>
    <col min="17" max="17" width="9.140625" style="281" customWidth="1"/>
    <col min="18" max="18" width="8.7109375" style="281" customWidth="1"/>
    <col min="19" max="19" width="7" style="281" customWidth="1"/>
    <col min="20" max="20" width="8.42578125" style="281" customWidth="1"/>
    <col min="21" max="21" width="8.140625" style="281" customWidth="1"/>
    <col min="22" max="22" width="6.85546875" style="281" customWidth="1"/>
    <col min="23" max="23" width="7.28515625" style="281" customWidth="1"/>
    <col min="24" max="25" width="7.7109375" style="281" customWidth="1"/>
    <col min="26" max="26" width="7.28515625" style="281" customWidth="1"/>
    <col min="27" max="27" width="5.85546875" style="281" hidden="1" customWidth="1"/>
    <col min="28" max="28" width="6.85546875" style="281" hidden="1" customWidth="1"/>
    <col min="29" max="30" width="6.85546875" style="281" customWidth="1"/>
    <col min="31" max="31" width="7.5703125" style="281" customWidth="1"/>
    <col min="32" max="32" width="5.5703125" style="281" hidden="1" customWidth="1"/>
    <col min="33" max="33" width="7.5703125" style="281" hidden="1" customWidth="1"/>
    <col min="34" max="35" width="7.5703125" style="281" customWidth="1"/>
    <col min="36" max="36" width="7.85546875" style="281" customWidth="1"/>
    <col min="37" max="37" width="6" style="281" hidden="1" customWidth="1"/>
    <col min="38" max="38" width="7.85546875" style="281" hidden="1" customWidth="1"/>
    <col min="39" max="39" width="7.85546875" style="281" customWidth="1"/>
    <col min="40" max="40" width="5.140625" style="281" customWidth="1"/>
    <col min="41" max="41" width="6.140625" style="281" customWidth="1"/>
    <col min="42" max="42" width="6.42578125" style="281" hidden="1" customWidth="1"/>
    <col min="43" max="43" width="0.7109375" style="281" hidden="1" customWidth="1"/>
    <col min="44" max="44" width="6" style="281" customWidth="1"/>
    <col min="45" max="45" width="6.85546875" style="281" customWidth="1"/>
    <col min="46" max="46" width="8.7109375" style="281" customWidth="1"/>
    <col min="47" max="47" width="5" style="281" hidden="1" customWidth="1"/>
    <col min="48" max="48" width="7.140625" style="281" hidden="1" customWidth="1"/>
    <col min="49" max="50" width="7.140625" style="281" customWidth="1"/>
    <col min="51" max="51" width="7.28515625" style="281" customWidth="1"/>
    <col min="52" max="52" width="7.7109375" style="281" customWidth="1"/>
    <col min="53" max="53" width="5.7109375" style="281" customWidth="1"/>
    <col min="54" max="54" width="26.140625" style="281" customWidth="1"/>
    <col min="55" max="16384" width="9.140625" style="281"/>
  </cols>
  <sheetData>
    <row r="1" spans="1:54" ht="75" x14ac:dyDescent="0.25">
      <c r="AW1" s="284"/>
      <c r="AX1" s="284"/>
      <c r="AY1" s="284"/>
      <c r="AZ1" s="284"/>
      <c r="BA1" s="284"/>
      <c r="BB1" s="285" t="s">
        <v>310</v>
      </c>
    </row>
    <row r="2" spans="1:54" ht="18.75" x14ac:dyDescent="0.25">
      <c r="BB2" s="286" t="s">
        <v>267</v>
      </c>
    </row>
    <row r="3" spans="1:54" s="288" customFormat="1" ht="24" customHeight="1" x14ac:dyDescent="0.25">
      <c r="A3" s="287" t="s">
        <v>309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</row>
    <row r="4" spans="1:54" ht="17.25" customHeight="1" x14ac:dyDescent="0.25">
      <c r="A4" s="289" t="s">
        <v>329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</row>
    <row r="5" spans="1:54" s="291" customFormat="1" ht="24" customHeight="1" x14ac:dyDescent="0.25">
      <c r="A5" s="290" t="s">
        <v>330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</row>
    <row r="6" spans="1:54" s="291" customFormat="1" ht="24" customHeight="1" x14ac:dyDescent="0.25">
      <c r="A6" s="290" t="s">
        <v>308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</row>
    <row r="7" spans="1:54" x14ac:dyDescent="0.25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5"/>
      <c r="AQ7" s="295"/>
      <c r="AR7" s="295"/>
      <c r="AS7" s="295"/>
      <c r="BB7" s="283" t="s">
        <v>257</v>
      </c>
    </row>
    <row r="8" spans="1:54" ht="15" customHeight="1" x14ac:dyDescent="0.25">
      <c r="A8" s="296" t="s">
        <v>0</v>
      </c>
      <c r="B8" s="296" t="s">
        <v>264</v>
      </c>
      <c r="C8" s="296" t="s">
        <v>259</v>
      </c>
      <c r="D8" s="296" t="s">
        <v>40</v>
      </c>
      <c r="E8" s="296" t="s">
        <v>256</v>
      </c>
      <c r="F8" s="296"/>
      <c r="G8" s="296"/>
      <c r="H8" s="297" t="s">
        <v>255</v>
      </c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8" t="s">
        <v>299</v>
      </c>
    </row>
    <row r="9" spans="1:54" ht="28.5" customHeight="1" x14ac:dyDescent="0.25">
      <c r="A9" s="296"/>
      <c r="B9" s="296"/>
      <c r="C9" s="296"/>
      <c r="D9" s="296"/>
      <c r="E9" s="296" t="s">
        <v>321</v>
      </c>
      <c r="F9" s="296" t="s">
        <v>273</v>
      </c>
      <c r="G9" s="299" t="s">
        <v>19</v>
      </c>
      <c r="H9" s="297" t="s">
        <v>17</v>
      </c>
      <c r="I9" s="297"/>
      <c r="J9" s="297"/>
      <c r="K9" s="297" t="s">
        <v>18</v>
      </c>
      <c r="L9" s="297"/>
      <c r="M9" s="297"/>
      <c r="N9" s="297" t="s">
        <v>22</v>
      </c>
      <c r="O9" s="297"/>
      <c r="P9" s="297"/>
      <c r="Q9" s="297" t="s">
        <v>24</v>
      </c>
      <c r="R9" s="297"/>
      <c r="S9" s="297"/>
      <c r="T9" s="297" t="s">
        <v>25</v>
      </c>
      <c r="U9" s="297"/>
      <c r="V9" s="297"/>
      <c r="W9" s="297" t="s">
        <v>26</v>
      </c>
      <c r="X9" s="297"/>
      <c r="Y9" s="297"/>
      <c r="Z9" s="297" t="s">
        <v>28</v>
      </c>
      <c r="AA9" s="297"/>
      <c r="AB9" s="297"/>
      <c r="AC9" s="300"/>
      <c r="AD9" s="300"/>
      <c r="AE9" s="297" t="s">
        <v>29</v>
      </c>
      <c r="AF9" s="297"/>
      <c r="AG9" s="297"/>
      <c r="AH9" s="300"/>
      <c r="AI9" s="300"/>
      <c r="AJ9" s="297" t="s">
        <v>30</v>
      </c>
      <c r="AK9" s="297"/>
      <c r="AL9" s="297"/>
      <c r="AM9" s="300"/>
      <c r="AN9" s="300"/>
      <c r="AO9" s="297" t="s">
        <v>32</v>
      </c>
      <c r="AP9" s="297"/>
      <c r="AQ9" s="297"/>
      <c r="AR9" s="300"/>
      <c r="AS9" s="300"/>
      <c r="AT9" s="297" t="s">
        <v>33</v>
      </c>
      <c r="AU9" s="297"/>
      <c r="AV9" s="297"/>
      <c r="AW9" s="300"/>
      <c r="AX9" s="300"/>
      <c r="AY9" s="297" t="s">
        <v>34</v>
      </c>
      <c r="AZ9" s="297"/>
      <c r="BA9" s="297"/>
      <c r="BB9" s="298"/>
    </row>
    <row r="10" spans="1:54" ht="40.9" customHeight="1" x14ac:dyDescent="0.25">
      <c r="A10" s="296"/>
      <c r="B10" s="296"/>
      <c r="C10" s="296"/>
      <c r="D10" s="296"/>
      <c r="E10" s="296"/>
      <c r="F10" s="296"/>
      <c r="G10" s="299"/>
      <c r="H10" s="98" t="s">
        <v>20</v>
      </c>
      <c r="I10" s="98" t="s">
        <v>21</v>
      </c>
      <c r="J10" s="301" t="s">
        <v>19</v>
      </c>
      <c r="K10" s="98" t="s">
        <v>20</v>
      </c>
      <c r="L10" s="98" t="s">
        <v>21</v>
      </c>
      <c r="M10" s="301" t="s">
        <v>19</v>
      </c>
      <c r="N10" s="98" t="s">
        <v>20</v>
      </c>
      <c r="O10" s="98" t="s">
        <v>21</v>
      </c>
      <c r="P10" s="301" t="s">
        <v>19</v>
      </c>
      <c r="Q10" s="98" t="s">
        <v>20</v>
      </c>
      <c r="R10" s="98" t="s">
        <v>21</v>
      </c>
      <c r="S10" s="301" t="s">
        <v>19</v>
      </c>
      <c r="T10" s="98" t="s">
        <v>20</v>
      </c>
      <c r="U10" s="98" t="s">
        <v>21</v>
      </c>
      <c r="V10" s="301" t="s">
        <v>19</v>
      </c>
      <c r="W10" s="98" t="s">
        <v>20</v>
      </c>
      <c r="X10" s="98" t="s">
        <v>21</v>
      </c>
      <c r="Y10" s="301" t="s">
        <v>19</v>
      </c>
      <c r="Z10" s="98" t="s">
        <v>20</v>
      </c>
      <c r="AA10" s="98" t="s">
        <v>21</v>
      </c>
      <c r="AB10" s="301" t="s">
        <v>19</v>
      </c>
      <c r="AC10" s="98" t="s">
        <v>21</v>
      </c>
      <c r="AD10" s="301" t="s">
        <v>19</v>
      </c>
      <c r="AE10" s="98" t="s">
        <v>20</v>
      </c>
      <c r="AF10" s="98" t="s">
        <v>21</v>
      </c>
      <c r="AG10" s="301" t="s">
        <v>19</v>
      </c>
      <c r="AH10" s="98" t="s">
        <v>21</v>
      </c>
      <c r="AI10" s="301" t="s">
        <v>19</v>
      </c>
      <c r="AJ10" s="98" t="s">
        <v>20</v>
      </c>
      <c r="AK10" s="98" t="s">
        <v>21</v>
      </c>
      <c r="AL10" s="301" t="s">
        <v>19</v>
      </c>
      <c r="AM10" s="98" t="s">
        <v>21</v>
      </c>
      <c r="AN10" s="301" t="s">
        <v>19</v>
      </c>
      <c r="AO10" s="98" t="s">
        <v>20</v>
      </c>
      <c r="AP10" s="98" t="s">
        <v>21</v>
      </c>
      <c r="AQ10" s="301" t="s">
        <v>19</v>
      </c>
      <c r="AR10" s="98" t="s">
        <v>21</v>
      </c>
      <c r="AS10" s="301" t="s">
        <v>19</v>
      </c>
      <c r="AT10" s="98" t="s">
        <v>20</v>
      </c>
      <c r="AU10" s="98" t="s">
        <v>21</v>
      </c>
      <c r="AV10" s="301" t="s">
        <v>19</v>
      </c>
      <c r="AW10" s="98" t="s">
        <v>21</v>
      </c>
      <c r="AX10" s="301" t="s">
        <v>19</v>
      </c>
      <c r="AY10" s="98" t="s">
        <v>20</v>
      </c>
      <c r="AZ10" s="98" t="s">
        <v>21</v>
      </c>
      <c r="BA10" s="301" t="s">
        <v>19</v>
      </c>
      <c r="BB10" s="298"/>
    </row>
    <row r="11" spans="1:54" s="291" customFormat="1" ht="15.75" x14ac:dyDescent="0.25">
      <c r="A11" s="302">
        <v>1</v>
      </c>
      <c r="B11" s="302">
        <v>2</v>
      </c>
      <c r="C11" s="302">
        <v>3</v>
      </c>
      <c r="D11" s="302">
        <v>4</v>
      </c>
      <c r="E11" s="302">
        <v>5</v>
      </c>
      <c r="F11" s="302">
        <v>6</v>
      </c>
      <c r="G11" s="303">
        <v>7</v>
      </c>
      <c r="H11" s="302">
        <v>8</v>
      </c>
      <c r="I11" s="302">
        <v>9</v>
      </c>
      <c r="J11" s="303">
        <v>10</v>
      </c>
      <c r="K11" s="302">
        <v>11</v>
      </c>
      <c r="L11" s="302">
        <v>12</v>
      </c>
      <c r="M11" s="303">
        <v>13</v>
      </c>
      <c r="N11" s="302">
        <v>14</v>
      </c>
      <c r="O11" s="302">
        <v>15</v>
      </c>
      <c r="P11" s="303">
        <v>16</v>
      </c>
      <c r="Q11" s="302">
        <v>17</v>
      </c>
      <c r="R11" s="302">
        <v>18</v>
      </c>
      <c r="S11" s="303">
        <v>19</v>
      </c>
      <c r="T11" s="302">
        <v>20</v>
      </c>
      <c r="U11" s="302">
        <v>21</v>
      </c>
      <c r="V11" s="303">
        <v>22</v>
      </c>
      <c r="W11" s="302">
        <v>23</v>
      </c>
      <c r="X11" s="302">
        <v>24</v>
      </c>
      <c r="Y11" s="303">
        <v>25</v>
      </c>
      <c r="Z11" s="302">
        <v>26</v>
      </c>
      <c r="AA11" s="302">
        <v>24</v>
      </c>
      <c r="AB11" s="303">
        <v>25</v>
      </c>
      <c r="AC11" s="302">
        <v>27</v>
      </c>
      <c r="AD11" s="303">
        <v>28</v>
      </c>
      <c r="AE11" s="302">
        <v>29</v>
      </c>
      <c r="AF11" s="302">
        <v>30</v>
      </c>
      <c r="AG11" s="303">
        <v>31</v>
      </c>
      <c r="AH11" s="302">
        <v>30</v>
      </c>
      <c r="AI11" s="303">
        <v>31</v>
      </c>
      <c r="AJ11" s="302">
        <v>32</v>
      </c>
      <c r="AK11" s="302">
        <v>33</v>
      </c>
      <c r="AL11" s="303">
        <v>34</v>
      </c>
      <c r="AM11" s="302">
        <v>33</v>
      </c>
      <c r="AN11" s="303">
        <v>34</v>
      </c>
      <c r="AO11" s="302">
        <v>35</v>
      </c>
      <c r="AP11" s="302">
        <v>36</v>
      </c>
      <c r="AQ11" s="303">
        <v>37</v>
      </c>
      <c r="AR11" s="302">
        <v>36</v>
      </c>
      <c r="AS11" s="303">
        <v>37</v>
      </c>
      <c r="AT11" s="302">
        <v>38</v>
      </c>
      <c r="AU11" s="302">
        <v>39</v>
      </c>
      <c r="AV11" s="303">
        <v>40</v>
      </c>
      <c r="AW11" s="302">
        <v>39</v>
      </c>
      <c r="AX11" s="303">
        <v>40</v>
      </c>
      <c r="AY11" s="302">
        <v>41</v>
      </c>
      <c r="AZ11" s="302">
        <v>42</v>
      </c>
      <c r="BA11" s="303">
        <v>43</v>
      </c>
      <c r="BB11" s="304">
        <v>44</v>
      </c>
    </row>
    <row r="12" spans="1:54" ht="19.7" customHeight="1" x14ac:dyDescent="0.25">
      <c r="A12" s="305" t="s">
        <v>272</v>
      </c>
      <c r="B12" s="305"/>
      <c r="C12" s="305"/>
      <c r="D12" s="306" t="s">
        <v>258</v>
      </c>
      <c r="E12" s="99">
        <f>H12+K12+N12+Q12+T12+W12+Z12+AE12+AJ12+AO12+AT12+AY12</f>
        <v>355</v>
      </c>
      <c r="F12" s="99">
        <f>I12+L12+O12+R12+U12+X12+AA12+AF12+AK12+AP12+AU12+AZ12</f>
        <v>32</v>
      </c>
      <c r="G12" s="307">
        <f t="shared" ref="G12:G21" si="0">SUM(F12/E12)</f>
        <v>9.014084507042254E-2</v>
      </c>
      <c r="H12" s="99">
        <v>0</v>
      </c>
      <c r="I12" s="99">
        <v>0</v>
      </c>
      <c r="J12" s="280"/>
      <c r="K12" s="99">
        <v>0</v>
      </c>
      <c r="L12" s="99">
        <v>0</v>
      </c>
      <c r="M12" s="101"/>
      <c r="N12" s="99">
        <v>32</v>
      </c>
      <c r="O12" s="99">
        <v>32</v>
      </c>
      <c r="P12" s="101">
        <f>SUM(O12/N12)</f>
        <v>1</v>
      </c>
      <c r="Q12" s="99">
        <v>0</v>
      </c>
      <c r="R12" s="99"/>
      <c r="S12" s="101"/>
      <c r="T12" s="99">
        <v>45</v>
      </c>
      <c r="U12" s="99"/>
      <c r="V12" s="101"/>
      <c r="W12" s="276">
        <v>45</v>
      </c>
      <c r="X12" s="99"/>
      <c r="Y12" s="101"/>
      <c r="Z12" s="276">
        <v>58</v>
      </c>
      <c r="AA12" s="99"/>
      <c r="AB12" s="101"/>
      <c r="AC12" s="101"/>
      <c r="AD12" s="101"/>
      <c r="AE12" s="99">
        <v>45</v>
      </c>
      <c r="AF12" s="99"/>
      <c r="AG12" s="101"/>
      <c r="AH12" s="163"/>
      <c r="AI12" s="101"/>
      <c r="AJ12" s="99">
        <v>45</v>
      </c>
      <c r="AK12" s="99"/>
      <c r="AL12" s="101"/>
      <c r="AM12" s="101"/>
      <c r="AN12" s="101"/>
      <c r="AO12" s="276">
        <v>45</v>
      </c>
      <c r="AP12" s="99"/>
      <c r="AQ12" s="101"/>
      <c r="AR12" s="101"/>
      <c r="AS12" s="101"/>
      <c r="AT12" s="99">
        <v>40</v>
      </c>
      <c r="AU12" s="99"/>
      <c r="AV12" s="101"/>
      <c r="AW12" s="101"/>
      <c r="AX12" s="101"/>
      <c r="AY12" s="276"/>
      <c r="AZ12" s="101"/>
      <c r="BA12" s="101"/>
      <c r="BB12" s="308"/>
    </row>
    <row r="13" spans="1:54" ht="30.75" customHeight="1" x14ac:dyDescent="0.25">
      <c r="A13" s="305"/>
      <c r="B13" s="305"/>
      <c r="C13" s="305"/>
      <c r="D13" s="110" t="s">
        <v>37</v>
      </c>
      <c r="E13" s="99"/>
      <c r="F13" s="99"/>
      <c r="G13" s="307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309"/>
    </row>
    <row r="14" spans="1:54" ht="33.6" customHeight="1" x14ac:dyDescent="0.25">
      <c r="A14" s="305"/>
      <c r="B14" s="305"/>
      <c r="C14" s="305"/>
      <c r="D14" s="110" t="s">
        <v>2</v>
      </c>
      <c r="E14" s="99"/>
      <c r="F14" s="99"/>
      <c r="G14" s="307"/>
      <c r="H14" s="99"/>
      <c r="I14" s="99"/>
      <c r="J14" s="101"/>
      <c r="K14" s="99"/>
      <c r="L14" s="99"/>
      <c r="M14" s="101"/>
      <c r="N14" s="99"/>
      <c r="O14" s="99"/>
      <c r="P14" s="101"/>
      <c r="Q14" s="99"/>
      <c r="R14" s="99"/>
      <c r="S14" s="101"/>
      <c r="T14" s="99"/>
      <c r="U14" s="99"/>
      <c r="V14" s="101"/>
      <c r="W14" s="99"/>
      <c r="X14" s="99"/>
      <c r="Y14" s="101"/>
      <c r="Z14" s="99"/>
      <c r="AA14" s="99"/>
      <c r="AB14" s="101"/>
      <c r="AC14" s="101"/>
      <c r="AD14" s="101"/>
      <c r="AE14" s="99"/>
      <c r="AF14" s="99"/>
      <c r="AG14" s="101"/>
      <c r="AH14" s="101"/>
      <c r="AI14" s="101"/>
      <c r="AJ14" s="99"/>
      <c r="AK14" s="99"/>
      <c r="AL14" s="101"/>
      <c r="AM14" s="101"/>
      <c r="AN14" s="101"/>
      <c r="AO14" s="99"/>
      <c r="AP14" s="99"/>
      <c r="AQ14" s="101"/>
      <c r="AR14" s="101"/>
      <c r="AS14" s="101"/>
      <c r="AT14" s="99"/>
      <c r="AU14" s="99"/>
      <c r="AV14" s="101"/>
      <c r="AW14" s="101"/>
      <c r="AX14" s="101"/>
      <c r="AY14" s="99"/>
      <c r="AZ14" s="101"/>
      <c r="BA14" s="101"/>
      <c r="BB14" s="309"/>
    </row>
    <row r="15" spans="1:54" ht="15.75" x14ac:dyDescent="0.25">
      <c r="A15" s="305"/>
      <c r="B15" s="305"/>
      <c r="C15" s="305"/>
      <c r="D15" s="310" t="s">
        <v>43</v>
      </c>
      <c r="E15" s="99">
        <f>E12</f>
        <v>355</v>
      </c>
      <c r="F15" s="99">
        <f>F12</f>
        <v>32</v>
      </c>
      <c r="G15" s="307">
        <f t="shared" si="0"/>
        <v>9.014084507042254E-2</v>
      </c>
      <c r="H15" s="99">
        <f>H12</f>
        <v>0</v>
      </c>
      <c r="I15" s="99">
        <v>0</v>
      </c>
      <c r="J15" s="101"/>
      <c r="K15" s="99">
        <f>K12</f>
        <v>0</v>
      </c>
      <c r="L15" s="99">
        <v>0</v>
      </c>
      <c r="M15" s="101"/>
      <c r="N15" s="99">
        <v>32</v>
      </c>
      <c r="O15" s="99">
        <v>32</v>
      </c>
      <c r="P15" s="101">
        <f>SUM(O15/N15)</f>
        <v>1</v>
      </c>
      <c r="Q15" s="99">
        <v>0</v>
      </c>
      <c r="R15" s="99"/>
      <c r="S15" s="101"/>
      <c r="T15" s="99">
        <f>T12</f>
        <v>45</v>
      </c>
      <c r="U15" s="99"/>
      <c r="V15" s="101"/>
      <c r="W15" s="276">
        <f>W12</f>
        <v>45</v>
      </c>
      <c r="X15" s="99"/>
      <c r="Y15" s="101"/>
      <c r="Z15" s="276">
        <v>58</v>
      </c>
      <c r="AA15" s="99"/>
      <c r="AB15" s="101"/>
      <c r="AC15" s="101"/>
      <c r="AD15" s="101"/>
      <c r="AE15" s="99">
        <f>AE12</f>
        <v>45</v>
      </c>
      <c r="AF15" s="99"/>
      <c r="AG15" s="101"/>
      <c r="AH15" s="101"/>
      <c r="AI15" s="101"/>
      <c r="AJ15" s="99">
        <f>AJ12</f>
        <v>45</v>
      </c>
      <c r="AK15" s="99"/>
      <c r="AL15" s="101"/>
      <c r="AM15" s="101"/>
      <c r="AN15" s="101"/>
      <c r="AO15" s="276">
        <f>AO12</f>
        <v>45</v>
      </c>
      <c r="AP15" s="99"/>
      <c r="AQ15" s="101"/>
      <c r="AR15" s="101"/>
      <c r="AS15" s="101"/>
      <c r="AT15" s="99">
        <f>AT12</f>
        <v>40</v>
      </c>
      <c r="AU15" s="99"/>
      <c r="AV15" s="101"/>
      <c r="AW15" s="101"/>
      <c r="AX15" s="101"/>
      <c r="AY15" s="99">
        <f>AY12</f>
        <v>0</v>
      </c>
      <c r="AZ15" s="101"/>
      <c r="BA15" s="101"/>
      <c r="BB15" s="309"/>
    </row>
    <row r="16" spans="1:54" ht="30.75" customHeight="1" x14ac:dyDescent="0.25">
      <c r="A16" s="305"/>
      <c r="B16" s="305"/>
      <c r="C16" s="305"/>
      <c r="D16" s="311" t="s">
        <v>265</v>
      </c>
      <c r="E16" s="99"/>
      <c r="F16" s="99"/>
      <c r="G16" s="307"/>
      <c r="H16" s="99"/>
      <c r="I16" s="99"/>
      <c r="J16" s="101"/>
      <c r="K16" s="99"/>
      <c r="L16" s="99"/>
      <c r="M16" s="101"/>
      <c r="N16" s="99"/>
      <c r="O16" s="99"/>
      <c r="P16" s="101"/>
      <c r="Q16" s="99"/>
      <c r="R16" s="99"/>
      <c r="S16" s="101"/>
      <c r="T16" s="99"/>
      <c r="U16" s="99"/>
      <c r="V16" s="101"/>
      <c r="W16" s="99"/>
      <c r="X16" s="99"/>
      <c r="Y16" s="101"/>
      <c r="Z16" s="99"/>
      <c r="AA16" s="99"/>
      <c r="AB16" s="101"/>
      <c r="AC16" s="101"/>
      <c r="AD16" s="101"/>
      <c r="AE16" s="99"/>
      <c r="AF16" s="99"/>
      <c r="AG16" s="101"/>
      <c r="AH16" s="101"/>
      <c r="AI16" s="101"/>
      <c r="AJ16" s="99"/>
      <c r="AK16" s="99"/>
      <c r="AL16" s="101"/>
      <c r="AM16" s="101"/>
      <c r="AN16" s="101"/>
      <c r="AO16" s="99"/>
      <c r="AP16" s="99"/>
      <c r="AQ16" s="101"/>
      <c r="AR16" s="101"/>
      <c r="AS16" s="101"/>
      <c r="AT16" s="99"/>
      <c r="AU16" s="99"/>
      <c r="AV16" s="101"/>
      <c r="AW16" s="101"/>
      <c r="AX16" s="101"/>
      <c r="AY16" s="99"/>
      <c r="AZ16" s="101"/>
      <c r="BA16" s="101"/>
      <c r="BB16" s="309"/>
    </row>
    <row r="17" spans="1:54" ht="18.75" hidden="1" customHeight="1" x14ac:dyDescent="0.25">
      <c r="A17" s="312" t="s">
        <v>271</v>
      </c>
      <c r="B17" s="313"/>
      <c r="C17" s="313"/>
      <c r="D17" s="314" t="s">
        <v>41</v>
      </c>
      <c r="E17" s="99"/>
      <c r="F17" s="99"/>
      <c r="G17" s="307" t="e">
        <f t="shared" si="0"/>
        <v>#DIV/0!</v>
      </c>
      <c r="H17" s="99"/>
      <c r="I17" s="99"/>
      <c r="J17" s="101"/>
      <c r="K17" s="99"/>
      <c r="L17" s="99"/>
      <c r="M17" s="101"/>
      <c r="N17" s="99"/>
      <c r="O17" s="99"/>
      <c r="P17" s="101"/>
      <c r="Q17" s="99"/>
      <c r="R17" s="99"/>
      <c r="S17" s="101"/>
      <c r="T17" s="99"/>
      <c r="U17" s="99"/>
      <c r="V17" s="101"/>
      <c r="W17" s="99"/>
      <c r="X17" s="99"/>
      <c r="Y17" s="101"/>
      <c r="Z17" s="99"/>
      <c r="AA17" s="99"/>
      <c r="AB17" s="101"/>
      <c r="AC17" s="101"/>
      <c r="AD17" s="101"/>
      <c r="AE17" s="99"/>
      <c r="AF17" s="99"/>
      <c r="AG17" s="101"/>
      <c r="AH17" s="101"/>
      <c r="AI17" s="101"/>
      <c r="AJ17" s="99"/>
      <c r="AK17" s="99"/>
      <c r="AL17" s="101"/>
      <c r="AM17" s="101"/>
      <c r="AN17" s="101"/>
      <c r="AO17" s="99"/>
      <c r="AP17" s="99"/>
      <c r="AQ17" s="101"/>
      <c r="AR17" s="101"/>
      <c r="AS17" s="101"/>
      <c r="AT17" s="99"/>
      <c r="AU17" s="99"/>
      <c r="AV17" s="101"/>
      <c r="AW17" s="101"/>
      <c r="AX17" s="101"/>
      <c r="AY17" s="99"/>
      <c r="AZ17" s="101"/>
      <c r="BA17" s="101"/>
      <c r="BB17" s="309"/>
    </row>
    <row r="18" spans="1:54" ht="31.5" hidden="1" x14ac:dyDescent="0.25">
      <c r="A18" s="313"/>
      <c r="B18" s="313"/>
      <c r="C18" s="313"/>
      <c r="D18" s="111" t="s">
        <v>37</v>
      </c>
      <c r="E18" s="100"/>
      <c r="F18" s="100"/>
      <c r="G18" s="307" t="e">
        <f t="shared" si="0"/>
        <v>#DIV/0!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315"/>
    </row>
    <row r="19" spans="1:54" ht="33.6" hidden="1" customHeight="1" x14ac:dyDescent="0.25">
      <c r="A19" s="313"/>
      <c r="B19" s="313"/>
      <c r="C19" s="313"/>
      <c r="D19" s="111" t="s">
        <v>2</v>
      </c>
      <c r="E19" s="99"/>
      <c r="F19" s="99"/>
      <c r="G19" s="307" t="e">
        <f t="shared" si="0"/>
        <v>#DIV/0!</v>
      </c>
      <c r="H19" s="99"/>
      <c r="I19" s="99"/>
      <c r="J19" s="101"/>
      <c r="K19" s="99"/>
      <c r="L19" s="99"/>
      <c r="M19" s="101"/>
      <c r="N19" s="99"/>
      <c r="O19" s="99"/>
      <c r="P19" s="101"/>
      <c r="Q19" s="99"/>
      <c r="R19" s="99"/>
      <c r="S19" s="101"/>
      <c r="T19" s="99"/>
      <c r="U19" s="99"/>
      <c r="V19" s="101"/>
      <c r="W19" s="99"/>
      <c r="X19" s="99"/>
      <c r="Y19" s="101"/>
      <c r="Z19" s="99"/>
      <c r="AA19" s="99"/>
      <c r="AB19" s="101"/>
      <c r="AC19" s="101"/>
      <c r="AD19" s="101"/>
      <c r="AE19" s="99"/>
      <c r="AF19" s="99"/>
      <c r="AG19" s="101"/>
      <c r="AH19" s="101"/>
      <c r="AI19" s="101"/>
      <c r="AJ19" s="99"/>
      <c r="AK19" s="99"/>
      <c r="AL19" s="101"/>
      <c r="AM19" s="101"/>
      <c r="AN19" s="101"/>
      <c r="AO19" s="99"/>
      <c r="AP19" s="99"/>
      <c r="AQ19" s="101"/>
      <c r="AR19" s="101"/>
      <c r="AS19" s="101"/>
      <c r="AT19" s="99"/>
      <c r="AU19" s="99"/>
      <c r="AV19" s="101"/>
      <c r="AW19" s="101"/>
      <c r="AX19" s="101"/>
      <c r="AY19" s="99"/>
      <c r="AZ19" s="101"/>
      <c r="BA19" s="101"/>
      <c r="BB19" s="315"/>
    </row>
    <row r="20" spans="1:54" ht="15.75" hidden="1" x14ac:dyDescent="0.25">
      <c r="A20" s="313"/>
      <c r="B20" s="313"/>
      <c r="C20" s="313"/>
      <c r="D20" s="112" t="s">
        <v>43</v>
      </c>
      <c r="E20" s="99"/>
      <c r="F20" s="99"/>
      <c r="G20" s="307" t="e">
        <f t="shared" si="0"/>
        <v>#DIV/0!</v>
      </c>
      <c r="H20" s="99"/>
      <c r="I20" s="99"/>
      <c r="J20" s="101"/>
      <c r="K20" s="99"/>
      <c r="L20" s="99"/>
      <c r="M20" s="101"/>
      <c r="N20" s="99"/>
      <c r="O20" s="99"/>
      <c r="P20" s="101"/>
      <c r="Q20" s="99"/>
      <c r="R20" s="99"/>
      <c r="S20" s="101"/>
      <c r="T20" s="99"/>
      <c r="U20" s="99"/>
      <c r="V20" s="101"/>
      <c r="W20" s="99"/>
      <c r="X20" s="99"/>
      <c r="Y20" s="101"/>
      <c r="Z20" s="99"/>
      <c r="AA20" s="99"/>
      <c r="AB20" s="101"/>
      <c r="AC20" s="101"/>
      <c r="AD20" s="101"/>
      <c r="AE20" s="99"/>
      <c r="AF20" s="99"/>
      <c r="AG20" s="101"/>
      <c r="AH20" s="101"/>
      <c r="AI20" s="101"/>
      <c r="AJ20" s="99"/>
      <c r="AK20" s="99"/>
      <c r="AL20" s="101"/>
      <c r="AM20" s="101"/>
      <c r="AN20" s="101"/>
      <c r="AO20" s="99"/>
      <c r="AP20" s="99"/>
      <c r="AQ20" s="101"/>
      <c r="AR20" s="101"/>
      <c r="AS20" s="101"/>
      <c r="AT20" s="99"/>
      <c r="AU20" s="99"/>
      <c r="AV20" s="101"/>
      <c r="AW20" s="101"/>
      <c r="AX20" s="101"/>
      <c r="AY20" s="99"/>
      <c r="AZ20" s="101"/>
      <c r="BA20" s="101"/>
      <c r="BB20" s="315"/>
    </row>
    <row r="21" spans="1:54" ht="34.9" hidden="1" customHeight="1" x14ac:dyDescent="0.25">
      <c r="A21" s="313"/>
      <c r="B21" s="313"/>
      <c r="C21" s="313"/>
      <c r="D21" s="316" t="s">
        <v>265</v>
      </c>
      <c r="E21" s="99"/>
      <c r="F21" s="99"/>
      <c r="G21" s="307" t="e">
        <f t="shared" si="0"/>
        <v>#DIV/0!</v>
      </c>
      <c r="H21" s="99"/>
      <c r="I21" s="99"/>
      <c r="J21" s="101"/>
      <c r="K21" s="99"/>
      <c r="L21" s="99"/>
      <c r="M21" s="101"/>
      <c r="N21" s="99"/>
      <c r="O21" s="99"/>
      <c r="P21" s="101"/>
      <c r="Q21" s="99"/>
      <c r="R21" s="99"/>
      <c r="S21" s="101"/>
      <c r="T21" s="99"/>
      <c r="U21" s="99"/>
      <c r="V21" s="101"/>
      <c r="W21" s="99"/>
      <c r="X21" s="99"/>
      <c r="Y21" s="101"/>
      <c r="Z21" s="99"/>
      <c r="AA21" s="99"/>
      <c r="AB21" s="101"/>
      <c r="AC21" s="101"/>
      <c r="AD21" s="101"/>
      <c r="AE21" s="99"/>
      <c r="AF21" s="99"/>
      <c r="AG21" s="101"/>
      <c r="AH21" s="101"/>
      <c r="AI21" s="101"/>
      <c r="AJ21" s="99"/>
      <c r="AK21" s="99"/>
      <c r="AL21" s="101"/>
      <c r="AM21" s="101"/>
      <c r="AN21" s="101"/>
      <c r="AO21" s="99"/>
      <c r="AP21" s="99"/>
      <c r="AQ21" s="101"/>
      <c r="AR21" s="101"/>
      <c r="AS21" s="101"/>
      <c r="AT21" s="99"/>
      <c r="AU21" s="99"/>
      <c r="AV21" s="101"/>
      <c r="AW21" s="101"/>
      <c r="AX21" s="101"/>
      <c r="AY21" s="99"/>
      <c r="AZ21" s="101"/>
      <c r="BA21" s="101"/>
      <c r="BB21" s="315"/>
    </row>
    <row r="22" spans="1:54" ht="17.25" customHeight="1" x14ac:dyDescent="0.25">
      <c r="A22" s="312" t="s">
        <v>270</v>
      </c>
      <c r="B22" s="313"/>
      <c r="C22" s="313"/>
      <c r="D22" s="314" t="s">
        <v>41</v>
      </c>
      <c r="E22" s="99">
        <f>E12</f>
        <v>355</v>
      </c>
      <c r="F22" s="99">
        <f>F15</f>
        <v>32</v>
      </c>
      <c r="G22" s="307">
        <f t="shared" ref="G22:G32" si="1">SUM(F22/E22)</f>
        <v>9.014084507042254E-2</v>
      </c>
      <c r="H22" s="99">
        <f>H12</f>
        <v>0</v>
      </c>
      <c r="I22" s="99">
        <v>0</v>
      </c>
      <c r="J22" s="101"/>
      <c r="K22" s="99">
        <f>K12</f>
        <v>0</v>
      </c>
      <c r="L22" s="99">
        <v>0</v>
      </c>
      <c r="M22" s="101"/>
      <c r="N22" s="99">
        <v>32</v>
      </c>
      <c r="O22" s="99">
        <v>32</v>
      </c>
      <c r="P22" s="101"/>
      <c r="Q22" s="99">
        <v>0</v>
      </c>
      <c r="R22" s="99"/>
      <c r="S22" s="101"/>
      <c r="T22" s="99">
        <f>T12</f>
        <v>45</v>
      </c>
      <c r="U22" s="99"/>
      <c r="V22" s="101"/>
      <c r="W22" s="276">
        <f>W12</f>
        <v>45</v>
      </c>
      <c r="X22" s="99"/>
      <c r="Y22" s="101"/>
      <c r="Z22" s="276">
        <v>58</v>
      </c>
      <c r="AA22" s="99"/>
      <c r="AB22" s="101"/>
      <c r="AC22" s="101"/>
      <c r="AD22" s="101"/>
      <c r="AE22" s="99">
        <f>AE12</f>
        <v>45</v>
      </c>
      <c r="AF22" s="99"/>
      <c r="AG22" s="101"/>
      <c r="AH22" s="101"/>
      <c r="AI22" s="101"/>
      <c r="AJ22" s="99">
        <f>AJ12</f>
        <v>45</v>
      </c>
      <c r="AK22" s="99"/>
      <c r="AL22" s="101"/>
      <c r="AM22" s="101"/>
      <c r="AN22" s="101"/>
      <c r="AO22" s="276">
        <f>AO12</f>
        <v>45</v>
      </c>
      <c r="AP22" s="99"/>
      <c r="AQ22" s="101"/>
      <c r="AR22" s="101"/>
      <c r="AS22" s="101"/>
      <c r="AT22" s="99">
        <f>AT12</f>
        <v>40</v>
      </c>
      <c r="AU22" s="99"/>
      <c r="AV22" s="101"/>
      <c r="AW22" s="101"/>
      <c r="AX22" s="101"/>
      <c r="AY22" s="99">
        <f>AY12</f>
        <v>0</v>
      </c>
      <c r="AZ22" s="101"/>
      <c r="BA22" s="101"/>
      <c r="BB22" s="315"/>
    </row>
    <row r="23" spans="1:54" ht="31.5" x14ac:dyDescent="0.25">
      <c r="A23" s="313"/>
      <c r="B23" s="313"/>
      <c r="C23" s="313"/>
      <c r="D23" s="111" t="s">
        <v>37</v>
      </c>
      <c r="E23" s="100"/>
      <c r="F23" s="100"/>
      <c r="G23" s="307"/>
      <c r="H23" s="99"/>
      <c r="I23" s="99"/>
      <c r="J23" s="99"/>
      <c r="K23" s="99"/>
      <c r="L23" s="99"/>
      <c r="M23" s="99"/>
      <c r="N23" s="99"/>
      <c r="O23" s="99"/>
      <c r="P23" s="101" t="e">
        <f>SUM(O23/N23)</f>
        <v>#DIV/0!</v>
      </c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315"/>
    </row>
    <row r="24" spans="1:54" ht="31.15" customHeight="1" x14ac:dyDescent="0.25">
      <c r="A24" s="313"/>
      <c r="B24" s="313"/>
      <c r="C24" s="313"/>
      <c r="D24" s="111" t="s">
        <v>2</v>
      </c>
      <c r="E24" s="99"/>
      <c r="F24" s="99"/>
      <c r="G24" s="307"/>
      <c r="H24" s="99"/>
      <c r="I24" s="99"/>
      <c r="J24" s="101"/>
      <c r="K24" s="99"/>
      <c r="L24" s="99"/>
      <c r="M24" s="101"/>
      <c r="N24" s="99"/>
      <c r="O24" s="99"/>
      <c r="P24" s="101"/>
      <c r="Q24" s="99"/>
      <c r="R24" s="99"/>
      <c r="S24" s="101"/>
      <c r="T24" s="99"/>
      <c r="U24" s="99"/>
      <c r="V24" s="101"/>
      <c r="W24" s="99"/>
      <c r="X24" s="99"/>
      <c r="Y24" s="101"/>
      <c r="Z24" s="99"/>
      <c r="AA24" s="99"/>
      <c r="AB24" s="101"/>
      <c r="AC24" s="101"/>
      <c r="AD24" s="101"/>
      <c r="AE24" s="99"/>
      <c r="AF24" s="99"/>
      <c r="AG24" s="101"/>
      <c r="AH24" s="101"/>
      <c r="AI24" s="101"/>
      <c r="AJ24" s="99"/>
      <c r="AK24" s="99"/>
      <c r="AL24" s="101"/>
      <c r="AM24" s="101"/>
      <c r="AN24" s="101"/>
      <c r="AO24" s="99"/>
      <c r="AP24" s="99"/>
      <c r="AQ24" s="101"/>
      <c r="AR24" s="101"/>
      <c r="AS24" s="101"/>
      <c r="AT24" s="99"/>
      <c r="AU24" s="99"/>
      <c r="AV24" s="101"/>
      <c r="AW24" s="101"/>
      <c r="AX24" s="101"/>
      <c r="AY24" s="99"/>
      <c r="AZ24" s="101"/>
      <c r="BA24" s="101"/>
      <c r="BB24" s="315"/>
    </row>
    <row r="25" spans="1:54" ht="15.75" x14ac:dyDescent="0.25">
      <c r="A25" s="313"/>
      <c r="B25" s="313"/>
      <c r="C25" s="313"/>
      <c r="D25" s="112" t="s">
        <v>43</v>
      </c>
      <c r="E25" s="99">
        <f>E22</f>
        <v>355</v>
      </c>
      <c r="F25" s="99">
        <f>F15</f>
        <v>32</v>
      </c>
      <c r="G25" s="307">
        <f t="shared" si="1"/>
        <v>9.014084507042254E-2</v>
      </c>
      <c r="H25" s="99">
        <f>H22</f>
        <v>0</v>
      </c>
      <c r="I25" s="99">
        <v>0</v>
      </c>
      <c r="J25" s="101"/>
      <c r="K25" s="99">
        <f>K22</f>
        <v>0</v>
      </c>
      <c r="L25" s="99"/>
      <c r="M25" s="101"/>
      <c r="N25" s="99">
        <v>32</v>
      </c>
      <c r="O25" s="99">
        <v>32</v>
      </c>
      <c r="P25" s="101">
        <f>SUM(O25/N25)</f>
        <v>1</v>
      </c>
      <c r="Q25" s="99">
        <v>0</v>
      </c>
      <c r="R25" s="99"/>
      <c r="S25" s="101"/>
      <c r="T25" s="99">
        <f>T22</f>
        <v>45</v>
      </c>
      <c r="U25" s="99"/>
      <c r="V25" s="101"/>
      <c r="W25" s="276">
        <f>W22</f>
        <v>45</v>
      </c>
      <c r="X25" s="99"/>
      <c r="Y25" s="101"/>
      <c r="Z25" s="276">
        <v>58</v>
      </c>
      <c r="AA25" s="99"/>
      <c r="AB25" s="101"/>
      <c r="AC25" s="101"/>
      <c r="AD25" s="101"/>
      <c r="AE25" s="99">
        <f>AE22</f>
        <v>45</v>
      </c>
      <c r="AF25" s="99"/>
      <c r="AG25" s="101"/>
      <c r="AH25" s="101"/>
      <c r="AI25" s="101"/>
      <c r="AJ25" s="99">
        <f>AJ22</f>
        <v>45</v>
      </c>
      <c r="AK25" s="99"/>
      <c r="AL25" s="101"/>
      <c r="AM25" s="101"/>
      <c r="AN25" s="101"/>
      <c r="AO25" s="276">
        <f>AO22</f>
        <v>45</v>
      </c>
      <c r="AP25" s="99"/>
      <c r="AQ25" s="101"/>
      <c r="AR25" s="101"/>
      <c r="AS25" s="101"/>
      <c r="AT25" s="99">
        <f>AT22</f>
        <v>40</v>
      </c>
      <c r="AU25" s="99"/>
      <c r="AV25" s="101"/>
      <c r="AW25" s="101"/>
      <c r="AX25" s="101"/>
      <c r="AY25" s="99">
        <f>AY22</f>
        <v>0</v>
      </c>
      <c r="AZ25" s="101"/>
      <c r="BA25" s="101"/>
      <c r="BB25" s="315"/>
    </row>
    <row r="26" spans="1:54" ht="37.15" customHeight="1" x14ac:dyDescent="0.25">
      <c r="A26" s="313"/>
      <c r="B26" s="313"/>
      <c r="C26" s="313"/>
      <c r="D26" s="316" t="s">
        <v>265</v>
      </c>
      <c r="E26" s="99"/>
      <c r="F26" s="99"/>
      <c r="G26" s="307"/>
      <c r="H26" s="99"/>
      <c r="I26" s="99"/>
      <c r="J26" s="101"/>
      <c r="K26" s="99"/>
      <c r="L26" s="99"/>
      <c r="M26" s="101"/>
      <c r="N26" s="99"/>
      <c r="O26" s="99"/>
      <c r="P26" s="101"/>
      <c r="Q26" s="99"/>
      <c r="R26" s="99"/>
      <c r="S26" s="101"/>
      <c r="T26" s="99"/>
      <c r="U26" s="99"/>
      <c r="V26" s="101"/>
      <c r="W26" s="99"/>
      <c r="X26" s="99"/>
      <c r="Y26" s="101"/>
      <c r="Z26" s="99"/>
      <c r="AA26" s="99"/>
      <c r="AB26" s="101"/>
      <c r="AC26" s="101"/>
      <c r="AD26" s="101"/>
      <c r="AE26" s="99"/>
      <c r="AF26" s="99"/>
      <c r="AG26" s="101"/>
      <c r="AH26" s="101"/>
      <c r="AI26" s="101"/>
      <c r="AJ26" s="99"/>
      <c r="AK26" s="99"/>
      <c r="AL26" s="101"/>
      <c r="AM26" s="101"/>
      <c r="AN26" s="101"/>
      <c r="AO26" s="99"/>
      <c r="AP26" s="99"/>
      <c r="AQ26" s="101"/>
      <c r="AR26" s="101"/>
      <c r="AS26" s="101"/>
      <c r="AT26" s="99"/>
      <c r="AU26" s="99"/>
      <c r="AV26" s="101"/>
      <c r="AW26" s="101"/>
      <c r="AX26" s="101"/>
      <c r="AY26" s="99"/>
      <c r="AZ26" s="101"/>
      <c r="BA26" s="101"/>
      <c r="BB26" s="315"/>
    </row>
    <row r="27" spans="1:54" ht="37.15" hidden="1" customHeight="1" x14ac:dyDescent="0.25">
      <c r="A27" s="312" t="s">
        <v>268</v>
      </c>
      <c r="B27" s="312"/>
      <c r="C27" s="312"/>
      <c r="D27" s="314" t="s">
        <v>41</v>
      </c>
      <c r="E27" s="99"/>
      <c r="F27" s="99"/>
      <c r="G27" s="307" t="e">
        <f t="shared" si="1"/>
        <v>#DIV/0!</v>
      </c>
      <c r="H27" s="99" t="s">
        <v>269</v>
      </c>
      <c r="I27" s="99" t="s">
        <v>269</v>
      </c>
      <c r="J27" s="99" t="s">
        <v>269</v>
      </c>
      <c r="K27" s="99" t="s">
        <v>269</v>
      </c>
      <c r="L27" s="99" t="s">
        <v>269</v>
      </c>
      <c r="M27" s="99" t="s">
        <v>269</v>
      </c>
      <c r="N27" s="99" t="s">
        <v>269</v>
      </c>
      <c r="O27" s="99" t="s">
        <v>269</v>
      </c>
      <c r="P27" s="99" t="s">
        <v>269</v>
      </c>
      <c r="Q27" s="99" t="s">
        <v>269</v>
      </c>
      <c r="R27" s="99" t="s">
        <v>269</v>
      </c>
      <c r="S27" s="99" t="s">
        <v>269</v>
      </c>
      <c r="T27" s="99" t="s">
        <v>269</v>
      </c>
      <c r="U27" s="99" t="s">
        <v>269</v>
      </c>
      <c r="V27" s="99" t="s">
        <v>269</v>
      </c>
      <c r="W27" s="99" t="s">
        <v>269</v>
      </c>
      <c r="X27" s="99" t="s">
        <v>269</v>
      </c>
      <c r="Y27" s="99" t="s">
        <v>269</v>
      </c>
      <c r="Z27" s="99" t="s">
        <v>269</v>
      </c>
      <c r="AA27" s="99" t="s">
        <v>269</v>
      </c>
      <c r="AB27" s="99" t="s">
        <v>269</v>
      </c>
      <c r="AC27" s="99" t="s">
        <v>269</v>
      </c>
      <c r="AD27" s="99" t="s">
        <v>269</v>
      </c>
      <c r="AE27" s="99" t="s">
        <v>269</v>
      </c>
      <c r="AF27" s="99" t="s">
        <v>269</v>
      </c>
      <c r="AG27" s="99" t="s">
        <v>269</v>
      </c>
      <c r="AH27" s="99" t="s">
        <v>269</v>
      </c>
      <c r="AI27" s="99" t="s">
        <v>269</v>
      </c>
      <c r="AJ27" s="99" t="s">
        <v>269</v>
      </c>
      <c r="AK27" s="99" t="s">
        <v>269</v>
      </c>
      <c r="AL27" s="99" t="s">
        <v>269</v>
      </c>
      <c r="AM27" s="99" t="s">
        <v>269</v>
      </c>
      <c r="AN27" s="99" t="s">
        <v>269</v>
      </c>
      <c r="AO27" s="99" t="s">
        <v>269</v>
      </c>
      <c r="AP27" s="99" t="s">
        <v>269</v>
      </c>
      <c r="AQ27" s="99" t="s">
        <v>269</v>
      </c>
      <c r="AR27" s="99" t="s">
        <v>269</v>
      </c>
      <c r="AS27" s="99" t="s">
        <v>269</v>
      </c>
      <c r="AT27" s="99" t="s">
        <v>269</v>
      </c>
      <c r="AU27" s="99" t="s">
        <v>269</v>
      </c>
      <c r="AV27" s="99" t="s">
        <v>269</v>
      </c>
      <c r="AW27" s="99" t="s">
        <v>269</v>
      </c>
      <c r="AX27" s="99" t="s">
        <v>269</v>
      </c>
      <c r="AY27" s="99" t="s">
        <v>269</v>
      </c>
      <c r="AZ27" s="99" t="s">
        <v>269</v>
      </c>
      <c r="BA27" s="99" t="s">
        <v>269</v>
      </c>
      <c r="BB27" s="317"/>
    </row>
    <row r="28" spans="1:54" ht="37.15" hidden="1" customHeight="1" x14ac:dyDescent="0.25">
      <c r="A28" s="312"/>
      <c r="B28" s="312"/>
      <c r="C28" s="312"/>
      <c r="D28" s="111" t="s">
        <v>37</v>
      </c>
      <c r="E28" s="100"/>
      <c r="F28" s="100"/>
      <c r="G28" s="307" t="e">
        <f t="shared" si="1"/>
        <v>#DIV/0!</v>
      </c>
      <c r="H28" s="99" t="s">
        <v>269</v>
      </c>
      <c r="I28" s="99" t="s">
        <v>269</v>
      </c>
      <c r="J28" s="99" t="s">
        <v>269</v>
      </c>
      <c r="K28" s="99" t="s">
        <v>269</v>
      </c>
      <c r="L28" s="99" t="s">
        <v>269</v>
      </c>
      <c r="M28" s="99" t="s">
        <v>269</v>
      </c>
      <c r="N28" s="99" t="s">
        <v>269</v>
      </c>
      <c r="O28" s="99" t="s">
        <v>269</v>
      </c>
      <c r="P28" s="99" t="s">
        <v>269</v>
      </c>
      <c r="Q28" s="99" t="s">
        <v>269</v>
      </c>
      <c r="R28" s="99" t="s">
        <v>269</v>
      </c>
      <c r="S28" s="99" t="s">
        <v>269</v>
      </c>
      <c r="T28" s="99" t="s">
        <v>269</v>
      </c>
      <c r="U28" s="99" t="s">
        <v>269</v>
      </c>
      <c r="V28" s="99" t="s">
        <v>269</v>
      </c>
      <c r="W28" s="99" t="s">
        <v>269</v>
      </c>
      <c r="X28" s="99" t="s">
        <v>269</v>
      </c>
      <c r="Y28" s="99" t="s">
        <v>269</v>
      </c>
      <c r="Z28" s="99" t="s">
        <v>269</v>
      </c>
      <c r="AA28" s="99" t="s">
        <v>269</v>
      </c>
      <c r="AB28" s="99" t="s">
        <v>269</v>
      </c>
      <c r="AC28" s="99" t="s">
        <v>269</v>
      </c>
      <c r="AD28" s="99" t="s">
        <v>269</v>
      </c>
      <c r="AE28" s="99" t="s">
        <v>269</v>
      </c>
      <c r="AF28" s="99" t="s">
        <v>269</v>
      </c>
      <c r="AG28" s="99" t="s">
        <v>269</v>
      </c>
      <c r="AH28" s="99" t="s">
        <v>269</v>
      </c>
      <c r="AI28" s="99" t="s">
        <v>269</v>
      </c>
      <c r="AJ28" s="99" t="s">
        <v>269</v>
      </c>
      <c r="AK28" s="99" t="s">
        <v>269</v>
      </c>
      <c r="AL28" s="99" t="s">
        <v>269</v>
      </c>
      <c r="AM28" s="99" t="s">
        <v>269</v>
      </c>
      <c r="AN28" s="99" t="s">
        <v>269</v>
      </c>
      <c r="AO28" s="99" t="s">
        <v>269</v>
      </c>
      <c r="AP28" s="99" t="s">
        <v>269</v>
      </c>
      <c r="AQ28" s="99" t="s">
        <v>269</v>
      </c>
      <c r="AR28" s="99" t="s">
        <v>269</v>
      </c>
      <c r="AS28" s="99" t="s">
        <v>269</v>
      </c>
      <c r="AT28" s="99" t="s">
        <v>269</v>
      </c>
      <c r="AU28" s="99" t="s">
        <v>269</v>
      </c>
      <c r="AV28" s="99" t="s">
        <v>269</v>
      </c>
      <c r="AW28" s="99" t="s">
        <v>269</v>
      </c>
      <c r="AX28" s="99" t="s">
        <v>269</v>
      </c>
      <c r="AY28" s="99" t="s">
        <v>269</v>
      </c>
      <c r="AZ28" s="99" t="s">
        <v>269</v>
      </c>
      <c r="BA28" s="99" t="s">
        <v>269</v>
      </c>
      <c r="BB28" s="317"/>
    </row>
    <row r="29" spans="1:54" ht="37.15" hidden="1" customHeight="1" x14ac:dyDescent="0.25">
      <c r="A29" s="312"/>
      <c r="B29" s="312"/>
      <c r="C29" s="312"/>
      <c r="D29" s="111" t="s">
        <v>2</v>
      </c>
      <c r="E29" s="99"/>
      <c r="F29" s="99"/>
      <c r="G29" s="307" t="e">
        <f t="shared" si="1"/>
        <v>#DIV/0!</v>
      </c>
      <c r="H29" s="99" t="s">
        <v>269</v>
      </c>
      <c r="I29" s="99" t="s">
        <v>269</v>
      </c>
      <c r="J29" s="99" t="s">
        <v>269</v>
      </c>
      <c r="K29" s="99" t="s">
        <v>269</v>
      </c>
      <c r="L29" s="99" t="s">
        <v>269</v>
      </c>
      <c r="M29" s="99" t="s">
        <v>269</v>
      </c>
      <c r="N29" s="99" t="s">
        <v>269</v>
      </c>
      <c r="O29" s="99" t="s">
        <v>269</v>
      </c>
      <c r="P29" s="99" t="s">
        <v>269</v>
      </c>
      <c r="Q29" s="99" t="s">
        <v>269</v>
      </c>
      <c r="R29" s="99" t="s">
        <v>269</v>
      </c>
      <c r="S29" s="99" t="s">
        <v>269</v>
      </c>
      <c r="T29" s="99" t="s">
        <v>269</v>
      </c>
      <c r="U29" s="99" t="s">
        <v>269</v>
      </c>
      <c r="V29" s="99" t="s">
        <v>269</v>
      </c>
      <c r="W29" s="99" t="s">
        <v>269</v>
      </c>
      <c r="X29" s="99" t="s">
        <v>269</v>
      </c>
      <c r="Y29" s="99" t="s">
        <v>269</v>
      </c>
      <c r="Z29" s="99" t="s">
        <v>269</v>
      </c>
      <c r="AA29" s="99" t="s">
        <v>269</v>
      </c>
      <c r="AB29" s="99" t="s">
        <v>269</v>
      </c>
      <c r="AC29" s="99" t="s">
        <v>269</v>
      </c>
      <c r="AD29" s="99" t="s">
        <v>269</v>
      </c>
      <c r="AE29" s="99" t="s">
        <v>269</v>
      </c>
      <c r="AF29" s="99" t="s">
        <v>269</v>
      </c>
      <c r="AG29" s="99" t="s">
        <v>269</v>
      </c>
      <c r="AH29" s="99" t="s">
        <v>269</v>
      </c>
      <c r="AI29" s="99" t="s">
        <v>269</v>
      </c>
      <c r="AJ29" s="99" t="s">
        <v>269</v>
      </c>
      <c r="AK29" s="99" t="s">
        <v>269</v>
      </c>
      <c r="AL29" s="99" t="s">
        <v>269</v>
      </c>
      <c r="AM29" s="99" t="s">
        <v>269</v>
      </c>
      <c r="AN29" s="99" t="s">
        <v>269</v>
      </c>
      <c r="AO29" s="99" t="s">
        <v>269</v>
      </c>
      <c r="AP29" s="99" t="s">
        <v>269</v>
      </c>
      <c r="AQ29" s="99" t="s">
        <v>269</v>
      </c>
      <c r="AR29" s="99" t="s">
        <v>269</v>
      </c>
      <c r="AS29" s="99" t="s">
        <v>269</v>
      </c>
      <c r="AT29" s="99" t="s">
        <v>269</v>
      </c>
      <c r="AU29" s="99" t="s">
        <v>269</v>
      </c>
      <c r="AV29" s="99" t="s">
        <v>269</v>
      </c>
      <c r="AW29" s="99" t="s">
        <v>269</v>
      </c>
      <c r="AX29" s="99" t="s">
        <v>269</v>
      </c>
      <c r="AY29" s="99" t="s">
        <v>269</v>
      </c>
      <c r="AZ29" s="99" t="s">
        <v>269</v>
      </c>
      <c r="BA29" s="99" t="s">
        <v>269</v>
      </c>
      <c r="BB29" s="317"/>
    </row>
    <row r="30" spans="1:54" ht="37.15" hidden="1" customHeight="1" x14ac:dyDescent="0.25">
      <c r="A30" s="312"/>
      <c r="B30" s="312"/>
      <c r="C30" s="312"/>
      <c r="D30" s="112" t="s">
        <v>43</v>
      </c>
      <c r="E30" s="99"/>
      <c r="F30" s="99"/>
      <c r="G30" s="307" t="e">
        <f t="shared" si="1"/>
        <v>#DIV/0!</v>
      </c>
      <c r="H30" s="99" t="s">
        <v>269</v>
      </c>
      <c r="I30" s="99" t="s">
        <v>269</v>
      </c>
      <c r="J30" s="99" t="s">
        <v>269</v>
      </c>
      <c r="K30" s="99" t="s">
        <v>269</v>
      </c>
      <c r="L30" s="99" t="s">
        <v>269</v>
      </c>
      <c r="M30" s="99" t="s">
        <v>269</v>
      </c>
      <c r="N30" s="99" t="s">
        <v>269</v>
      </c>
      <c r="O30" s="99" t="s">
        <v>269</v>
      </c>
      <c r="P30" s="99" t="s">
        <v>269</v>
      </c>
      <c r="Q30" s="99" t="s">
        <v>269</v>
      </c>
      <c r="R30" s="99" t="s">
        <v>269</v>
      </c>
      <c r="S30" s="99" t="s">
        <v>269</v>
      </c>
      <c r="T30" s="99" t="s">
        <v>269</v>
      </c>
      <c r="U30" s="99" t="s">
        <v>269</v>
      </c>
      <c r="V30" s="99" t="s">
        <v>269</v>
      </c>
      <c r="W30" s="99" t="s">
        <v>269</v>
      </c>
      <c r="X30" s="99" t="s">
        <v>269</v>
      </c>
      <c r="Y30" s="99" t="s">
        <v>269</v>
      </c>
      <c r="Z30" s="99" t="s">
        <v>269</v>
      </c>
      <c r="AA30" s="99" t="s">
        <v>269</v>
      </c>
      <c r="AB30" s="99" t="s">
        <v>269</v>
      </c>
      <c r="AC30" s="99" t="s">
        <v>269</v>
      </c>
      <c r="AD30" s="99" t="s">
        <v>269</v>
      </c>
      <c r="AE30" s="99" t="s">
        <v>269</v>
      </c>
      <c r="AF30" s="99" t="s">
        <v>269</v>
      </c>
      <c r="AG30" s="99" t="s">
        <v>269</v>
      </c>
      <c r="AH30" s="99" t="s">
        <v>269</v>
      </c>
      <c r="AI30" s="99" t="s">
        <v>269</v>
      </c>
      <c r="AJ30" s="99" t="s">
        <v>269</v>
      </c>
      <c r="AK30" s="99" t="s">
        <v>269</v>
      </c>
      <c r="AL30" s="99" t="s">
        <v>269</v>
      </c>
      <c r="AM30" s="99" t="s">
        <v>269</v>
      </c>
      <c r="AN30" s="99" t="s">
        <v>269</v>
      </c>
      <c r="AO30" s="99" t="s">
        <v>269</v>
      </c>
      <c r="AP30" s="99" t="s">
        <v>269</v>
      </c>
      <c r="AQ30" s="99" t="s">
        <v>269</v>
      </c>
      <c r="AR30" s="99" t="s">
        <v>269</v>
      </c>
      <c r="AS30" s="99" t="s">
        <v>269</v>
      </c>
      <c r="AT30" s="99" t="s">
        <v>269</v>
      </c>
      <c r="AU30" s="99" t="s">
        <v>269</v>
      </c>
      <c r="AV30" s="99" t="s">
        <v>269</v>
      </c>
      <c r="AW30" s="99" t="s">
        <v>269</v>
      </c>
      <c r="AX30" s="99" t="s">
        <v>269</v>
      </c>
      <c r="AY30" s="99" t="s">
        <v>269</v>
      </c>
      <c r="AZ30" s="99" t="s">
        <v>269</v>
      </c>
      <c r="BA30" s="99" t="s">
        <v>269</v>
      </c>
      <c r="BB30" s="317"/>
    </row>
    <row r="31" spans="1:54" ht="37.15" hidden="1" customHeight="1" x14ac:dyDescent="0.25">
      <c r="A31" s="312"/>
      <c r="B31" s="312"/>
      <c r="C31" s="312"/>
      <c r="D31" s="316" t="s">
        <v>265</v>
      </c>
      <c r="E31" s="99"/>
      <c r="F31" s="99"/>
      <c r="G31" s="307" t="e">
        <f t="shared" si="1"/>
        <v>#DIV/0!</v>
      </c>
      <c r="H31" s="99" t="s">
        <v>269</v>
      </c>
      <c r="I31" s="99" t="s">
        <v>269</v>
      </c>
      <c r="J31" s="99" t="s">
        <v>269</v>
      </c>
      <c r="K31" s="99" t="s">
        <v>269</v>
      </c>
      <c r="L31" s="99" t="s">
        <v>269</v>
      </c>
      <c r="M31" s="99" t="s">
        <v>269</v>
      </c>
      <c r="N31" s="99" t="s">
        <v>269</v>
      </c>
      <c r="O31" s="99" t="s">
        <v>269</v>
      </c>
      <c r="P31" s="99" t="s">
        <v>269</v>
      </c>
      <c r="Q31" s="99" t="s">
        <v>269</v>
      </c>
      <c r="R31" s="99" t="s">
        <v>269</v>
      </c>
      <c r="S31" s="99" t="s">
        <v>269</v>
      </c>
      <c r="T31" s="99" t="s">
        <v>269</v>
      </c>
      <c r="U31" s="99" t="s">
        <v>269</v>
      </c>
      <c r="V31" s="99" t="s">
        <v>269</v>
      </c>
      <c r="W31" s="99" t="s">
        <v>269</v>
      </c>
      <c r="X31" s="99" t="s">
        <v>269</v>
      </c>
      <c r="Y31" s="99" t="s">
        <v>269</v>
      </c>
      <c r="Z31" s="99" t="s">
        <v>269</v>
      </c>
      <c r="AA31" s="99" t="s">
        <v>269</v>
      </c>
      <c r="AB31" s="99" t="s">
        <v>269</v>
      </c>
      <c r="AC31" s="99" t="s">
        <v>269</v>
      </c>
      <c r="AD31" s="99" t="s">
        <v>269</v>
      </c>
      <c r="AE31" s="99" t="s">
        <v>269</v>
      </c>
      <c r="AF31" s="99" t="s">
        <v>269</v>
      </c>
      <c r="AG31" s="99" t="s">
        <v>269</v>
      </c>
      <c r="AH31" s="99" t="s">
        <v>269</v>
      </c>
      <c r="AI31" s="99" t="s">
        <v>269</v>
      </c>
      <c r="AJ31" s="99" t="s">
        <v>269</v>
      </c>
      <c r="AK31" s="99" t="s">
        <v>269</v>
      </c>
      <c r="AL31" s="99" t="s">
        <v>269</v>
      </c>
      <c r="AM31" s="99" t="s">
        <v>269</v>
      </c>
      <c r="AN31" s="99" t="s">
        <v>269</v>
      </c>
      <c r="AO31" s="99" t="s">
        <v>269</v>
      </c>
      <c r="AP31" s="99" t="s">
        <v>269</v>
      </c>
      <c r="AQ31" s="99" t="s">
        <v>269</v>
      </c>
      <c r="AR31" s="99" t="s">
        <v>269</v>
      </c>
      <c r="AS31" s="99" t="s">
        <v>269</v>
      </c>
      <c r="AT31" s="99" t="s">
        <v>269</v>
      </c>
      <c r="AU31" s="99" t="s">
        <v>269</v>
      </c>
      <c r="AV31" s="99" t="s">
        <v>269</v>
      </c>
      <c r="AW31" s="99" t="s">
        <v>269</v>
      </c>
      <c r="AX31" s="99" t="s">
        <v>269</v>
      </c>
      <c r="AY31" s="99" t="s">
        <v>269</v>
      </c>
      <c r="AZ31" s="99" t="s">
        <v>269</v>
      </c>
      <c r="BA31" s="99" t="s">
        <v>269</v>
      </c>
      <c r="BB31" s="317"/>
    </row>
    <row r="32" spans="1:54" ht="22.5" customHeight="1" x14ac:dyDescent="0.25">
      <c r="A32" s="318" t="s">
        <v>1</v>
      </c>
      <c r="B32" s="319" t="s">
        <v>316</v>
      </c>
      <c r="C32" s="305"/>
      <c r="D32" s="277" t="s">
        <v>41</v>
      </c>
      <c r="E32" s="99">
        <f>E12</f>
        <v>355</v>
      </c>
      <c r="F32" s="99">
        <f>F25</f>
        <v>32</v>
      </c>
      <c r="G32" s="307">
        <f t="shared" si="1"/>
        <v>9.014084507042254E-2</v>
      </c>
      <c r="H32" s="278">
        <f>H12</f>
        <v>0</v>
      </c>
      <c r="I32" s="278">
        <v>0</v>
      </c>
      <c r="J32" s="278"/>
      <c r="K32" s="278">
        <f>K12</f>
        <v>0</v>
      </c>
      <c r="L32" s="279">
        <v>0</v>
      </c>
      <c r="M32" s="280"/>
      <c r="N32" s="279">
        <v>32</v>
      </c>
      <c r="O32" s="279">
        <v>32</v>
      </c>
      <c r="P32" s="101">
        <f>SUM(O32/N32)</f>
        <v>1</v>
      </c>
      <c r="Q32" s="279">
        <v>0</v>
      </c>
      <c r="R32" s="279"/>
      <c r="S32" s="280"/>
      <c r="T32" s="279">
        <f>T12</f>
        <v>45</v>
      </c>
      <c r="U32" s="279"/>
      <c r="V32" s="280"/>
      <c r="W32" s="278">
        <f>W12</f>
        <v>45</v>
      </c>
      <c r="X32" s="279"/>
      <c r="Y32" s="278"/>
      <c r="Z32" s="278">
        <v>58</v>
      </c>
      <c r="AA32" s="278"/>
      <c r="AB32" s="278"/>
      <c r="AC32" s="278"/>
      <c r="AD32" s="278"/>
      <c r="AE32" s="278">
        <f>AE12</f>
        <v>45</v>
      </c>
      <c r="AF32" s="278"/>
      <c r="AG32" s="278"/>
      <c r="AH32" s="278"/>
      <c r="AI32" s="278"/>
      <c r="AJ32" s="278">
        <f>AJ12</f>
        <v>45</v>
      </c>
      <c r="AK32" s="278"/>
      <c r="AL32" s="278"/>
      <c r="AM32" s="278"/>
      <c r="AN32" s="278"/>
      <c r="AO32" s="278">
        <f>AO12</f>
        <v>45</v>
      </c>
      <c r="AP32" s="279"/>
      <c r="AQ32" s="280"/>
      <c r="AR32" s="280"/>
      <c r="AS32" s="280"/>
      <c r="AT32" s="279">
        <f>AT12</f>
        <v>40</v>
      </c>
      <c r="AU32" s="279"/>
      <c r="AV32" s="280"/>
      <c r="AW32" s="280"/>
      <c r="AX32" s="280"/>
      <c r="AY32" s="278">
        <f>AY12</f>
        <v>0</v>
      </c>
      <c r="AZ32" s="280"/>
      <c r="BA32" s="280"/>
      <c r="BB32" s="312"/>
    </row>
    <row r="33" spans="1:54" ht="36.75" customHeight="1" x14ac:dyDescent="0.25">
      <c r="A33" s="318"/>
      <c r="B33" s="319"/>
      <c r="C33" s="305"/>
      <c r="D33" s="110" t="s">
        <v>37</v>
      </c>
      <c r="E33" s="99"/>
      <c r="F33" s="99"/>
      <c r="G33" s="307"/>
      <c r="H33" s="99"/>
      <c r="I33" s="99"/>
      <c r="J33" s="101"/>
      <c r="K33" s="99"/>
      <c r="L33" s="99"/>
      <c r="M33" s="101"/>
      <c r="N33" s="99"/>
      <c r="O33" s="99"/>
      <c r="P33" s="101"/>
      <c r="Q33" s="99"/>
      <c r="R33" s="99"/>
      <c r="S33" s="101"/>
      <c r="T33" s="99"/>
      <c r="U33" s="99"/>
      <c r="V33" s="101"/>
      <c r="W33" s="163"/>
      <c r="X33" s="99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99"/>
      <c r="AQ33" s="101"/>
      <c r="AR33" s="101"/>
      <c r="AS33" s="101"/>
      <c r="AT33" s="99"/>
      <c r="AU33" s="99"/>
      <c r="AV33" s="101"/>
      <c r="AW33" s="101"/>
      <c r="AX33" s="101"/>
      <c r="AY33" s="101"/>
      <c r="AZ33" s="101"/>
      <c r="BA33" s="101"/>
      <c r="BB33" s="312"/>
    </row>
    <row r="34" spans="1:54" ht="35.450000000000003" customHeight="1" x14ac:dyDescent="0.25">
      <c r="A34" s="318"/>
      <c r="B34" s="319"/>
      <c r="C34" s="305"/>
      <c r="D34" s="110" t="s">
        <v>2</v>
      </c>
      <c r="E34" s="99"/>
      <c r="F34" s="99"/>
      <c r="G34" s="307"/>
      <c r="H34" s="99"/>
      <c r="I34" s="99"/>
      <c r="J34" s="101"/>
      <c r="K34" s="99"/>
      <c r="L34" s="99"/>
      <c r="M34" s="101"/>
      <c r="N34" s="99"/>
      <c r="O34" s="99"/>
      <c r="P34" s="101"/>
      <c r="Q34" s="99"/>
      <c r="R34" s="99"/>
      <c r="S34" s="101"/>
      <c r="T34" s="99"/>
      <c r="U34" s="99"/>
      <c r="V34" s="101"/>
      <c r="W34" s="163"/>
      <c r="X34" s="99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99"/>
      <c r="AQ34" s="101"/>
      <c r="AR34" s="101"/>
      <c r="AS34" s="101"/>
      <c r="AT34" s="99"/>
      <c r="AU34" s="99"/>
      <c r="AV34" s="101"/>
      <c r="AW34" s="101"/>
      <c r="AX34" s="101"/>
      <c r="AY34" s="101"/>
      <c r="AZ34" s="101"/>
      <c r="BA34" s="101"/>
      <c r="BB34" s="312"/>
    </row>
    <row r="35" spans="1:54" ht="22.5" customHeight="1" x14ac:dyDescent="0.25">
      <c r="A35" s="318"/>
      <c r="B35" s="319"/>
      <c r="C35" s="305"/>
      <c r="D35" s="310" t="s">
        <v>43</v>
      </c>
      <c r="E35" s="99">
        <f>E32</f>
        <v>355</v>
      </c>
      <c r="F35" s="99">
        <f>F32</f>
        <v>32</v>
      </c>
      <c r="G35" s="307">
        <f>SUM(F35/E35)</f>
        <v>9.014084507042254E-2</v>
      </c>
      <c r="H35" s="279">
        <f>H32</f>
        <v>0</v>
      </c>
      <c r="I35" s="279">
        <v>0</v>
      </c>
      <c r="J35" s="280"/>
      <c r="K35" s="279">
        <f>K32</f>
        <v>0</v>
      </c>
      <c r="L35" s="279">
        <v>0</v>
      </c>
      <c r="M35" s="280"/>
      <c r="N35" s="279">
        <v>32</v>
      </c>
      <c r="O35" s="279">
        <v>32</v>
      </c>
      <c r="P35" s="101">
        <f>SUM(O35/N35)</f>
        <v>1</v>
      </c>
      <c r="Q35" s="279">
        <v>0</v>
      </c>
      <c r="R35" s="279"/>
      <c r="S35" s="280"/>
      <c r="T35" s="279">
        <f>T32</f>
        <v>45</v>
      </c>
      <c r="U35" s="279"/>
      <c r="V35" s="280"/>
      <c r="W35" s="278">
        <f>W32</f>
        <v>45</v>
      </c>
      <c r="X35" s="279"/>
      <c r="Y35" s="278"/>
      <c r="Z35" s="278">
        <v>58</v>
      </c>
      <c r="AA35" s="278"/>
      <c r="AB35" s="278"/>
      <c r="AC35" s="278"/>
      <c r="AD35" s="278"/>
      <c r="AE35" s="278">
        <f>AE32</f>
        <v>45</v>
      </c>
      <c r="AF35" s="278"/>
      <c r="AG35" s="278"/>
      <c r="AH35" s="278"/>
      <c r="AI35" s="278"/>
      <c r="AJ35" s="278">
        <f>AJ32</f>
        <v>45</v>
      </c>
      <c r="AK35" s="278"/>
      <c r="AL35" s="278"/>
      <c r="AM35" s="278"/>
      <c r="AN35" s="278"/>
      <c r="AO35" s="278">
        <f>AO32</f>
        <v>45</v>
      </c>
      <c r="AP35" s="279"/>
      <c r="AQ35" s="280"/>
      <c r="AR35" s="280"/>
      <c r="AS35" s="280"/>
      <c r="AT35" s="279">
        <f>AT32</f>
        <v>40</v>
      </c>
      <c r="AU35" s="279"/>
      <c r="AV35" s="280"/>
      <c r="AW35" s="280"/>
      <c r="AX35" s="280"/>
      <c r="AY35" s="278">
        <f>AY32</f>
        <v>0</v>
      </c>
      <c r="AZ35" s="101"/>
      <c r="BA35" s="101"/>
      <c r="BB35" s="312"/>
    </row>
    <row r="36" spans="1:54" ht="156.75" customHeight="1" x14ac:dyDescent="0.25">
      <c r="A36" s="318"/>
      <c r="B36" s="319"/>
      <c r="C36" s="305"/>
      <c r="D36" s="110" t="s">
        <v>265</v>
      </c>
      <c r="E36" s="99"/>
      <c r="F36" s="99"/>
      <c r="G36" s="101"/>
      <c r="H36" s="99"/>
      <c r="I36" s="99"/>
      <c r="J36" s="101"/>
      <c r="K36" s="99"/>
      <c r="L36" s="99"/>
      <c r="M36" s="101"/>
      <c r="N36" s="99"/>
      <c r="O36" s="99"/>
      <c r="P36" s="101"/>
      <c r="Q36" s="99"/>
      <c r="R36" s="99"/>
      <c r="S36" s="101"/>
      <c r="T36" s="99"/>
      <c r="U36" s="99"/>
      <c r="V36" s="101"/>
      <c r="W36" s="99"/>
      <c r="X36" s="99"/>
      <c r="Y36" s="101"/>
      <c r="Z36" s="99"/>
      <c r="AA36" s="99"/>
      <c r="AB36" s="101"/>
      <c r="AC36" s="101"/>
      <c r="AD36" s="101"/>
      <c r="AE36" s="99"/>
      <c r="AF36" s="99"/>
      <c r="AG36" s="101"/>
      <c r="AH36" s="101"/>
      <c r="AI36" s="101"/>
      <c r="AJ36" s="99"/>
      <c r="AK36" s="99"/>
      <c r="AL36" s="101"/>
      <c r="AM36" s="101"/>
      <c r="AN36" s="101"/>
      <c r="AO36" s="99"/>
      <c r="AP36" s="99"/>
      <c r="AQ36" s="101"/>
      <c r="AR36" s="101"/>
      <c r="AS36" s="101"/>
      <c r="AT36" s="99"/>
      <c r="AU36" s="99"/>
      <c r="AV36" s="101"/>
      <c r="AW36" s="101"/>
      <c r="AX36" s="101"/>
      <c r="AY36" s="101"/>
      <c r="AZ36" s="101"/>
      <c r="BA36" s="101"/>
      <c r="BB36" s="312"/>
    </row>
    <row r="37" spans="1:54" ht="22.5" customHeight="1" x14ac:dyDescent="0.25">
      <c r="A37" s="320" t="s">
        <v>260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0"/>
    </row>
    <row r="38" spans="1:54" ht="18.75" customHeight="1" x14ac:dyDescent="0.25">
      <c r="A38" s="305" t="s">
        <v>317</v>
      </c>
      <c r="B38" s="305"/>
      <c r="C38" s="305"/>
      <c r="D38" s="277" t="s">
        <v>41</v>
      </c>
      <c r="E38" s="99">
        <f>E32</f>
        <v>355</v>
      </c>
      <c r="F38" s="99">
        <f>O38</f>
        <v>32</v>
      </c>
      <c r="G38" s="307">
        <f>SUM(F38/E38)</f>
        <v>9.014084507042254E-2</v>
      </c>
      <c r="H38" s="99">
        <f>H32</f>
        <v>0</v>
      </c>
      <c r="I38" s="99">
        <v>0</v>
      </c>
      <c r="J38" s="101"/>
      <c r="K38" s="99">
        <f>K32</f>
        <v>0</v>
      </c>
      <c r="L38" s="99">
        <v>0</v>
      </c>
      <c r="M38" s="101"/>
      <c r="N38" s="99">
        <f>N32</f>
        <v>32</v>
      </c>
      <c r="O38" s="99">
        <v>32</v>
      </c>
      <c r="P38" s="101">
        <f>SUM(O38/N38)</f>
        <v>1</v>
      </c>
      <c r="Q38" s="99">
        <v>0</v>
      </c>
      <c r="R38" s="99"/>
      <c r="S38" s="101"/>
      <c r="T38" s="99">
        <f>T32</f>
        <v>45</v>
      </c>
      <c r="U38" s="99"/>
      <c r="V38" s="101"/>
      <c r="W38" s="276">
        <f>W35</f>
        <v>45</v>
      </c>
      <c r="X38" s="99"/>
      <c r="Y38" s="101"/>
      <c r="Z38" s="276">
        <f>Z32</f>
        <v>58</v>
      </c>
      <c r="AA38" s="99"/>
      <c r="AB38" s="101"/>
      <c r="AC38" s="101"/>
      <c r="AD38" s="101"/>
      <c r="AE38" s="99">
        <f>AE32</f>
        <v>45</v>
      </c>
      <c r="AF38" s="99"/>
      <c r="AG38" s="101"/>
      <c r="AH38" s="101"/>
      <c r="AI38" s="101"/>
      <c r="AJ38" s="99">
        <f>AJ32</f>
        <v>45</v>
      </c>
      <c r="AK38" s="99"/>
      <c r="AL38" s="101"/>
      <c r="AM38" s="101"/>
      <c r="AN38" s="101"/>
      <c r="AO38" s="276">
        <f>AO32</f>
        <v>45</v>
      </c>
      <c r="AP38" s="99"/>
      <c r="AQ38" s="101"/>
      <c r="AR38" s="101"/>
      <c r="AS38" s="101"/>
      <c r="AT38" s="99">
        <f>AT32</f>
        <v>40</v>
      </c>
      <c r="AU38" s="99"/>
      <c r="AV38" s="101"/>
      <c r="AW38" s="101"/>
      <c r="AX38" s="101"/>
      <c r="AY38" s="99">
        <f>AY32</f>
        <v>0</v>
      </c>
      <c r="AZ38" s="99"/>
      <c r="BA38" s="101"/>
      <c r="BB38" s="309"/>
    </row>
    <row r="39" spans="1:54" ht="31.5" x14ac:dyDescent="0.25">
      <c r="A39" s="305"/>
      <c r="B39" s="305"/>
      <c r="C39" s="305"/>
      <c r="D39" s="110" t="s">
        <v>37</v>
      </c>
      <c r="E39" s="99"/>
      <c r="F39" s="99"/>
      <c r="G39" s="101"/>
      <c r="H39" s="99"/>
      <c r="I39" s="99"/>
      <c r="J39" s="101"/>
      <c r="K39" s="99"/>
      <c r="L39" s="99"/>
      <c r="M39" s="101"/>
      <c r="N39" s="99"/>
      <c r="O39" s="99"/>
      <c r="P39" s="101"/>
      <c r="Q39" s="99"/>
      <c r="R39" s="99"/>
      <c r="S39" s="101"/>
      <c r="T39" s="99"/>
      <c r="U39" s="99"/>
      <c r="V39" s="101"/>
      <c r="W39" s="99"/>
      <c r="X39" s="99"/>
      <c r="Y39" s="101"/>
      <c r="Z39" s="99"/>
      <c r="AA39" s="99"/>
      <c r="AB39" s="101"/>
      <c r="AC39" s="101"/>
      <c r="AD39" s="101"/>
      <c r="AE39" s="99"/>
      <c r="AF39" s="99"/>
      <c r="AG39" s="101"/>
      <c r="AH39" s="101"/>
      <c r="AI39" s="101"/>
      <c r="AJ39" s="99"/>
      <c r="AK39" s="99"/>
      <c r="AL39" s="101"/>
      <c r="AM39" s="101"/>
      <c r="AN39" s="101"/>
      <c r="AO39" s="99"/>
      <c r="AP39" s="99"/>
      <c r="AQ39" s="101"/>
      <c r="AR39" s="101"/>
      <c r="AS39" s="101"/>
      <c r="AT39" s="99"/>
      <c r="AU39" s="99"/>
      <c r="AV39" s="101"/>
      <c r="AW39" s="101"/>
      <c r="AX39" s="101"/>
      <c r="AY39" s="99"/>
      <c r="AZ39" s="99"/>
      <c r="BA39" s="101"/>
      <c r="BB39" s="309"/>
    </row>
    <row r="40" spans="1:54" ht="31.9" customHeight="1" x14ac:dyDescent="0.25">
      <c r="A40" s="305"/>
      <c r="B40" s="305"/>
      <c r="C40" s="305"/>
      <c r="D40" s="110" t="s">
        <v>2</v>
      </c>
      <c r="E40" s="99"/>
      <c r="F40" s="99"/>
      <c r="G40" s="101"/>
      <c r="H40" s="99"/>
      <c r="I40" s="99"/>
      <c r="J40" s="101"/>
      <c r="K40" s="99"/>
      <c r="L40" s="99"/>
      <c r="M40" s="101"/>
      <c r="N40" s="99"/>
      <c r="O40" s="99"/>
      <c r="P40" s="101"/>
      <c r="Q40" s="99"/>
      <c r="R40" s="99"/>
      <c r="S40" s="101"/>
      <c r="T40" s="99"/>
      <c r="U40" s="99"/>
      <c r="V40" s="101"/>
      <c r="W40" s="99"/>
      <c r="X40" s="99"/>
      <c r="Y40" s="101"/>
      <c r="Z40" s="99"/>
      <c r="AA40" s="99"/>
      <c r="AB40" s="101"/>
      <c r="AC40" s="101"/>
      <c r="AD40" s="101"/>
      <c r="AE40" s="99"/>
      <c r="AF40" s="99"/>
      <c r="AG40" s="101"/>
      <c r="AH40" s="101"/>
      <c r="AI40" s="101"/>
      <c r="AJ40" s="99"/>
      <c r="AK40" s="99"/>
      <c r="AL40" s="101"/>
      <c r="AM40" s="101"/>
      <c r="AN40" s="101"/>
      <c r="AO40" s="99"/>
      <c r="AP40" s="99"/>
      <c r="AQ40" s="101"/>
      <c r="AR40" s="101"/>
      <c r="AS40" s="101"/>
      <c r="AT40" s="99"/>
      <c r="AU40" s="99"/>
      <c r="AV40" s="101"/>
      <c r="AW40" s="101"/>
      <c r="AX40" s="101"/>
      <c r="AY40" s="99"/>
      <c r="AZ40" s="99"/>
      <c r="BA40" s="101"/>
      <c r="BB40" s="309"/>
    </row>
    <row r="41" spans="1:54" ht="20.25" customHeight="1" x14ac:dyDescent="0.25">
      <c r="A41" s="305"/>
      <c r="B41" s="305"/>
      <c r="C41" s="305"/>
      <c r="D41" s="310" t="s">
        <v>43</v>
      </c>
      <c r="E41" s="99">
        <f>E38</f>
        <v>355</v>
      </c>
      <c r="F41" s="99">
        <f>O41</f>
        <v>32</v>
      </c>
      <c r="G41" s="307">
        <f>SUM(F41/E41)</f>
        <v>9.014084507042254E-2</v>
      </c>
      <c r="H41" s="99">
        <f>H38</f>
        <v>0</v>
      </c>
      <c r="I41" s="99">
        <v>0</v>
      </c>
      <c r="J41" s="101"/>
      <c r="K41" s="99">
        <f>K38</f>
        <v>0</v>
      </c>
      <c r="L41" s="99">
        <v>0</v>
      </c>
      <c r="M41" s="101"/>
      <c r="N41" s="99">
        <f>N38</f>
        <v>32</v>
      </c>
      <c r="O41" s="99">
        <v>32</v>
      </c>
      <c r="P41" s="101">
        <f>SUM(O41/N41)</f>
        <v>1</v>
      </c>
      <c r="Q41" s="99">
        <v>0</v>
      </c>
      <c r="R41" s="99"/>
      <c r="S41" s="101"/>
      <c r="T41" s="99">
        <f>T38</f>
        <v>45</v>
      </c>
      <c r="U41" s="99"/>
      <c r="V41" s="101"/>
      <c r="W41" s="99">
        <f>W38</f>
        <v>45</v>
      </c>
      <c r="X41" s="99"/>
      <c r="Y41" s="101"/>
      <c r="Z41" s="99">
        <f>Z38</f>
        <v>58</v>
      </c>
      <c r="AA41" s="99"/>
      <c r="AB41" s="101"/>
      <c r="AC41" s="101"/>
      <c r="AD41" s="101"/>
      <c r="AE41" s="99">
        <f>AE38</f>
        <v>45</v>
      </c>
      <c r="AF41" s="99"/>
      <c r="AG41" s="101"/>
      <c r="AH41" s="101"/>
      <c r="AI41" s="101"/>
      <c r="AJ41" s="99">
        <f>AJ38</f>
        <v>45</v>
      </c>
      <c r="AK41" s="99"/>
      <c r="AL41" s="101"/>
      <c r="AM41" s="101"/>
      <c r="AN41" s="101"/>
      <c r="AO41" s="276">
        <f>AO38</f>
        <v>45</v>
      </c>
      <c r="AP41" s="99"/>
      <c r="AQ41" s="101"/>
      <c r="AR41" s="101"/>
      <c r="AS41" s="101"/>
      <c r="AT41" s="99">
        <f>AT38</f>
        <v>40</v>
      </c>
      <c r="AU41" s="99"/>
      <c r="AV41" s="101"/>
      <c r="AW41" s="101"/>
      <c r="AX41" s="101"/>
      <c r="AY41" s="99">
        <f>AY38</f>
        <v>0</v>
      </c>
      <c r="AZ41" s="101"/>
      <c r="BA41" s="101"/>
      <c r="BB41" s="309"/>
    </row>
    <row r="42" spans="1:54" ht="31.9" customHeight="1" x14ac:dyDescent="0.25">
      <c r="A42" s="305"/>
      <c r="B42" s="305"/>
      <c r="C42" s="305"/>
      <c r="D42" s="311" t="s">
        <v>265</v>
      </c>
      <c r="E42" s="99"/>
      <c r="F42" s="99"/>
      <c r="G42" s="101"/>
      <c r="H42" s="99"/>
      <c r="I42" s="99"/>
      <c r="J42" s="101"/>
      <c r="K42" s="99"/>
      <c r="L42" s="99"/>
      <c r="M42" s="101"/>
      <c r="N42" s="99"/>
      <c r="O42" s="99"/>
      <c r="P42" s="101"/>
      <c r="Q42" s="99"/>
      <c r="R42" s="99"/>
      <c r="S42" s="101"/>
      <c r="T42" s="99"/>
      <c r="U42" s="99"/>
      <c r="V42" s="101"/>
      <c r="W42" s="99"/>
      <c r="X42" s="99"/>
      <c r="Y42" s="101"/>
      <c r="Z42" s="99"/>
      <c r="AA42" s="99"/>
      <c r="AB42" s="101"/>
      <c r="AC42" s="101"/>
      <c r="AD42" s="101"/>
      <c r="AE42" s="99"/>
      <c r="AF42" s="99"/>
      <c r="AG42" s="101"/>
      <c r="AH42" s="101"/>
      <c r="AI42" s="101"/>
      <c r="AJ42" s="99"/>
      <c r="AK42" s="99"/>
      <c r="AL42" s="101"/>
      <c r="AM42" s="101"/>
      <c r="AN42" s="101"/>
      <c r="AO42" s="99"/>
      <c r="AP42" s="99"/>
      <c r="AQ42" s="101"/>
      <c r="AR42" s="101"/>
      <c r="AS42" s="101"/>
      <c r="AT42" s="99"/>
      <c r="AU42" s="99"/>
      <c r="AV42" s="101"/>
      <c r="AW42" s="101"/>
      <c r="AX42" s="101"/>
      <c r="AY42" s="101"/>
      <c r="AZ42" s="101"/>
      <c r="BA42" s="101"/>
      <c r="BB42" s="309"/>
    </row>
    <row r="43" spans="1:54" s="323" customFormat="1" ht="45.2" customHeight="1" x14ac:dyDescent="0.25">
      <c r="A43" s="321" t="s">
        <v>302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22"/>
      <c r="BB43" s="322"/>
    </row>
    <row r="44" spans="1:54" s="323" customFormat="1" ht="19.7" customHeight="1" x14ac:dyDescent="0.25">
      <c r="A44" s="324"/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</row>
    <row r="45" spans="1:54" ht="19.7" customHeight="1" x14ac:dyDescent="0.3">
      <c r="A45" s="326" t="s">
        <v>318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6"/>
      <c r="AL45" s="326"/>
      <c r="AM45" s="326"/>
      <c r="AN45" s="326"/>
      <c r="AO45" s="326"/>
      <c r="AP45" s="326"/>
      <c r="AQ45" s="326"/>
      <c r="AR45" s="326"/>
      <c r="AS45" s="326"/>
      <c r="AT45" s="326"/>
      <c r="AU45" s="326"/>
      <c r="AV45" s="326"/>
      <c r="AW45" s="326"/>
      <c r="AX45" s="326"/>
      <c r="AY45" s="326"/>
      <c r="AZ45" s="327"/>
      <c r="BA45" s="327"/>
    </row>
    <row r="46" spans="1:54" ht="12.6" customHeight="1" x14ac:dyDescent="0.3">
      <c r="A46" s="32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  <c r="AK46" s="328"/>
      <c r="AL46" s="328"/>
      <c r="AM46" s="328"/>
      <c r="AN46" s="328"/>
      <c r="AO46" s="328"/>
      <c r="AP46" s="328"/>
      <c r="AQ46" s="328"/>
      <c r="AR46" s="328"/>
      <c r="AS46" s="328"/>
      <c r="AT46" s="328"/>
      <c r="AU46" s="328"/>
      <c r="AV46" s="328"/>
      <c r="AW46" s="328"/>
      <c r="AX46" s="328"/>
      <c r="AY46" s="328"/>
      <c r="AZ46" s="327"/>
      <c r="BA46" s="327"/>
    </row>
    <row r="47" spans="1:54" ht="16.5" customHeight="1" x14ac:dyDescent="0.3">
      <c r="A47" s="329" t="s">
        <v>319</v>
      </c>
      <c r="B47" s="329"/>
      <c r="C47" s="330"/>
      <c r="D47" s="330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2"/>
      <c r="BA47" s="332"/>
      <c r="BB47" s="332"/>
    </row>
    <row r="48" spans="1:54" ht="14.45" customHeight="1" x14ac:dyDescent="0.3">
      <c r="A48" s="333" t="s">
        <v>320</v>
      </c>
      <c r="B48" s="334"/>
      <c r="C48" s="334"/>
      <c r="D48" s="335"/>
      <c r="E48" s="286"/>
      <c r="F48" s="286"/>
      <c r="G48" s="286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6"/>
      <c r="AL48" s="336"/>
      <c r="AM48" s="336"/>
      <c r="AN48" s="336"/>
      <c r="AO48" s="334"/>
      <c r="AP48" s="334"/>
      <c r="AQ48" s="334"/>
      <c r="AR48" s="334"/>
      <c r="AS48" s="334"/>
      <c r="AT48" s="336"/>
      <c r="AU48" s="336"/>
      <c r="AV48" s="336"/>
      <c r="AW48" s="336"/>
      <c r="AX48" s="336"/>
      <c r="AY48" s="334"/>
    </row>
    <row r="49" spans="1:53" ht="11.25" customHeight="1" x14ac:dyDescent="0.3">
      <c r="A49" s="333"/>
      <c r="B49" s="334"/>
      <c r="C49" s="334"/>
      <c r="D49" s="335"/>
      <c r="E49" s="286"/>
      <c r="F49" s="286"/>
      <c r="G49" s="286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334"/>
      <c r="S49" s="334"/>
      <c r="T49" s="336"/>
      <c r="U49" s="336"/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6"/>
      <c r="AK49" s="336"/>
      <c r="AL49" s="336"/>
      <c r="AM49" s="336"/>
      <c r="AN49" s="336"/>
      <c r="AO49" s="334"/>
      <c r="AP49" s="334"/>
      <c r="AQ49" s="334"/>
      <c r="AR49" s="334"/>
      <c r="AS49" s="334"/>
      <c r="AT49" s="336"/>
      <c r="AU49" s="336"/>
      <c r="AV49" s="336"/>
      <c r="AW49" s="336"/>
      <c r="AX49" s="336"/>
      <c r="AY49" s="334"/>
    </row>
    <row r="50" spans="1:53" ht="18.75" x14ac:dyDescent="0.25">
      <c r="A50" s="337" t="s">
        <v>261</v>
      </c>
      <c r="B50" s="338"/>
      <c r="C50" s="334"/>
      <c r="D50" s="335"/>
      <c r="E50" s="286"/>
      <c r="F50" s="286"/>
      <c r="G50" s="286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36"/>
      <c r="AK50" s="336"/>
      <c r="AL50" s="336"/>
      <c r="AM50" s="336"/>
      <c r="AN50" s="336"/>
      <c r="AO50" s="334"/>
      <c r="AP50" s="334"/>
      <c r="AQ50" s="334"/>
      <c r="AR50" s="334"/>
      <c r="AS50" s="334"/>
      <c r="AT50" s="336"/>
      <c r="AU50" s="336"/>
      <c r="AV50" s="336"/>
      <c r="AW50" s="336"/>
      <c r="AX50" s="336"/>
      <c r="AY50" s="334"/>
    </row>
    <row r="51" spans="1:53" ht="18.75" x14ac:dyDescent="0.3">
      <c r="A51" s="333"/>
      <c r="B51" s="334"/>
      <c r="C51" s="334"/>
      <c r="D51" s="335"/>
      <c r="E51" s="286"/>
      <c r="F51" s="286"/>
      <c r="G51" s="286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4"/>
      <c r="AP51" s="334"/>
      <c r="AQ51" s="334"/>
      <c r="AR51" s="334"/>
      <c r="AS51" s="334"/>
      <c r="AT51" s="336"/>
      <c r="AU51" s="336"/>
      <c r="AV51" s="336"/>
      <c r="AW51" s="336"/>
      <c r="AX51" s="336"/>
      <c r="AY51" s="334"/>
    </row>
    <row r="52" spans="1:53" ht="18.75" x14ac:dyDescent="0.3">
      <c r="A52" s="326" t="s">
        <v>263</v>
      </c>
      <c r="B52" s="326"/>
      <c r="C52" s="326"/>
      <c r="D52" s="339"/>
      <c r="E52" s="339"/>
      <c r="F52" s="339"/>
      <c r="G52" s="339"/>
      <c r="H52" s="339"/>
      <c r="I52" s="339"/>
      <c r="J52" s="339"/>
      <c r="K52" s="339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328"/>
      <c r="AI52" s="328"/>
      <c r="AJ52" s="328"/>
      <c r="AK52" s="328"/>
      <c r="AL52" s="328"/>
      <c r="AM52" s="328"/>
      <c r="AN52" s="328"/>
      <c r="AO52" s="328"/>
      <c r="AP52" s="328"/>
      <c r="AQ52" s="328"/>
      <c r="AR52" s="328"/>
      <c r="AS52" s="328"/>
      <c r="AT52" s="328"/>
      <c r="AU52" s="328"/>
      <c r="AV52" s="328"/>
      <c r="AW52" s="328"/>
      <c r="AX52" s="328"/>
      <c r="AY52" s="328"/>
      <c r="AZ52" s="327"/>
      <c r="BA52" s="327"/>
    </row>
    <row r="55" spans="1:53" ht="18.75" x14ac:dyDescent="0.3">
      <c r="A55" s="331"/>
      <c r="B55" s="334"/>
      <c r="C55" s="334"/>
      <c r="D55" s="335"/>
      <c r="E55" s="286"/>
      <c r="F55" s="286"/>
      <c r="G55" s="286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6"/>
      <c r="AH55" s="336"/>
      <c r="AI55" s="336"/>
      <c r="AJ55" s="336"/>
      <c r="AK55" s="336"/>
      <c r="AL55" s="336"/>
      <c r="AM55" s="336"/>
      <c r="AN55" s="336"/>
      <c r="AO55" s="334"/>
      <c r="AP55" s="334"/>
      <c r="AQ55" s="334"/>
      <c r="AR55" s="334"/>
      <c r="AS55" s="334"/>
      <c r="AT55" s="336"/>
      <c r="AU55" s="336"/>
      <c r="AV55" s="336"/>
      <c r="AW55" s="336"/>
      <c r="AX55" s="336"/>
      <c r="AY55" s="334"/>
    </row>
    <row r="56" spans="1:53" x14ac:dyDescent="0.25">
      <c r="A56" s="284"/>
      <c r="T56" s="340"/>
      <c r="U56" s="340"/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0"/>
      <c r="AJ56" s="340"/>
      <c r="AK56" s="340"/>
      <c r="AL56" s="340"/>
      <c r="AM56" s="340"/>
      <c r="AN56" s="340"/>
      <c r="AT56" s="340"/>
      <c r="AU56" s="340"/>
      <c r="AV56" s="340"/>
      <c r="AW56" s="340"/>
      <c r="AX56" s="340"/>
    </row>
    <row r="57" spans="1:53" x14ac:dyDescent="0.25">
      <c r="A57" s="284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T57" s="340"/>
      <c r="AU57" s="340"/>
      <c r="AV57" s="340"/>
      <c r="AW57" s="340"/>
      <c r="AX57" s="340"/>
    </row>
    <row r="58" spans="1:53" x14ac:dyDescent="0.25">
      <c r="A58" s="284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T58" s="340"/>
      <c r="AU58" s="340"/>
      <c r="AV58" s="340"/>
      <c r="AW58" s="340"/>
      <c r="AX58" s="340"/>
    </row>
    <row r="59" spans="1:53" ht="14.25" customHeight="1" x14ac:dyDescent="0.25">
      <c r="A59" s="284"/>
      <c r="T59" s="340"/>
      <c r="U59" s="340"/>
      <c r="V59" s="340"/>
      <c r="W59" s="340"/>
      <c r="X59" s="340"/>
      <c r="Y59" s="340"/>
      <c r="Z59" s="340"/>
      <c r="AA59" s="340"/>
      <c r="AB59" s="340"/>
      <c r="AC59" s="340"/>
      <c r="AD59" s="340"/>
      <c r="AE59" s="340"/>
      <c r="AF59" s="340"/>
      <c r="AG59" s="340"/>
      <c r="AH59" s="340"/>
      <c r="AI59" s="340"/>
      <c r="AJ59" s="340"/>
      <c r="AK59" s="340"/>
      <c r="AL59" s="340"/>
      <c r="AM59" s="340"/>
      <c r="AN59" s="340"/>
      <c r="AT59" s="340"/>
      <c r="AU59" s="340"/>
      <c r="AV59" s="340"/>
      <c r="AW59" s="340"/>
      <c r="AX59" s="340"/>
    </row>
    <row r="60" spans="1:53" x14ac:dyDescent="0.25">
      <c r="A60" s="341"/>
      <c r="T60" s="340"/>
      <c r="U60" s="340"/>
      <c r="V60" s="340"/>
      <c r="W60" s="340"/>
      <c r="X60" s="340"/>
      <c r="Y60" s="340"/>
      <c r="Z60" s="340"/>
      <c r="AA60" s="340"/>
      <c r="AB60" s="340"/>
      <c r="AC60" s="340"/>
      <c r="AD60" s="340"/>
      <c r="AE60" s="340"/>
      <c r="AF60" s="340"/>
      <c r="AG60" s="340"/>
      <c r="AH60" s="340"/>
      <c r="AI60" s="340"/>
      <c r="AJ60" s="340"/>
      <c r="AK60" s="340"/>
      <c r="AL60" s="340"/>
      <c r="AM60" s="340"/>
      <c r="AN60" s="340"/>
      <c r="AT60" s="340"/>
      <c r="AU60" s="340"/>
      <c r="AV60" s="340"/>
      <c r="AW60" s="340"/>
      <c r="AX60" s="340"/>
    </row>
    <row r="61" spans="1:53" x14ac:dyDescent="0.25">
      <c r="A61" s="284"/>
      <c r="T61" s="340"/>
      <c r="U61" s="340"/>
      <c r="V61" s="340"/>
      <c r="W61" s="340"/>
      <c r="X61" s="340"/>
      <c r="Y61" s="340"/>
      <c r="Z61" s="340"/>
      <c r="AA61" s="340"/>
      <c r="AB61" s="340"/>
      <c r="AC61" s="340"/>
      <c r="AD61" s="340"/>
      <c r="AE61" s="340"/>
      <c r="AF61" s="340"/>
      <c r="AG61" s="340"/>
      <c r="AH61" s="340"/>
      <c r="AI61" s="340"/>
      <c r="AJ61" s="340"/>
      <c r="AK61" s="340"/>
      <c r="AL61" s="340"/>
      <c r="AM61" s="340"/>
      <c r="AN61" s="340"/>
      <c r="AT61" s="340"/>
      <c r="AU61" s="340"/>
      <c r="AV61" s="340"/>
      <c r="AW61" s="340"/>
      <c r="AX61" s="340"/>
    </row>
    <row r="62" spans="1:53" x14ac:dyDescent="0.25">
      <c r="A62" s="284"/>
      <c r="T62" s="340"/>
      <c r="U62" s="340"/>
      <c r="V62" s="340"/>
      <c r="W62" s="340"/>
      <c r="X62" s="340"/>
      <c r="Y62" s="340"/>
      <c r="Z62" s="340"/>
      <c r="AA62" s="340"/>
      <c r="AB62" s="340"/>
      <c r="AC62" s="340"/>
      <c r="AD62" s="340"/>
      <c r="AE62" s="340"/>
      <c r="AF62" s="340"/>
      <c r="AG62" s="340"/>
      <c r="AH62" s="340"/>
      <c r="AI62" s="340"/>
      <c r="AJ62" s="340"/>
      <c r="AK62" s="340"/>
      <c r="AL62" s="340"/>
      <c r="AM62" s="340"/>
      <c r="AN62" s="340"/>
      <c r="AT62" s="340"/>
      <c r="AU62" s="340"/>
      <c r="AV62" s="340"/>
      <c r="AW62" s="340"/>
      <c r="AX62" s="340"/>
    </row>
    <row r="63" spans="1:53" x14ac:dyDescent="0.25">
      <c r="A63" s="284"/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340"/>
      <c r="AK63" s="340"/>
      <c r="AL63" s="340"/>
      <c r="AM63" s="340"/>
      <c r="AN63" s="340"/>
      <c r="AT63" s="340"/>
      <c r="AU63" s="340"/>
      <c r="AV63" s="340"/>
      <c r="AW63" s="340"/>
      <c r="AX63" s="340"/>
    </row>
    <row r="64" spans="1:53" x14ac:dyDescent="0.25">
      <c r="A64" s="284"/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340"/>
      <c r="AK64" s="340"/>
      <c r="AL64" s="340"/>
      <c r="AM64" s="340"/>
      <c r="AN64" s="340"/>
      <c r="AT64" s="340"/>
      <c r="AU64" s="340"/>
      <c r="AV64" s="340"/>
      <c r="AW64" s="340"/>
      <c r="AX64" s="340"/>
    </row>
    <row r="65" spans="1:50" ht="12.75" customHeight="1" x14ac:dyDescent="0.25">
      <c r="A65" s="284"/>
    </row>
    <row r="66" spans="1:50" x14ac:dyDescent="0.25">
      <c r="A66" s="341"/>
    </row>
    <row r="67" spans="1:50" x14ac:dyDescent="0.25">
      <c r="A67" s="284"/>
      <c r="T67" s="342"/>
      <c r="U67" s="342"/>
      <c r="V67" s="342"/>
      <c r="W67" s="342"/>
      <c r="X67" s="342"/>
      <c r="Y67" s="342"/>
      <c r="Z67" s="342"/>
      <c r="AA67" s="342"/>
      <c r="AB67" s="342"/>
      <c r="AC67" s="342"/>
      <c r="AD67" s="342"/>
      <c r="AE67" s="342"/>
      <c r="AF67" s="342"/>
      <c r="AG67" s="342"/>
      <c r="AH67" s="342"/>
      <c r="AI67" s="342"/>
      <c r="AJ67" s="342"/>
      <c r="AK67" s="342"/>
      <c r="AL67" s="342"/>
      <c r="AM67" s="342"/>
      <c r="AN67" s="342"/>
      <c r="AT67" s="342"/>
      <c r="AU67" s="342"/>
      <c r="AV67" s="342"/>
      <c r="AW67" s="342"/>
      <c r="AX67" s="342"/>
    </row>
    <row r="68" spans="1:50" x14ac:dyDescent="0.25">
      <c r="A68" s="284"/>
      <c r="T68" s="342"/>
      <c r="U68" s="342"/>
      <c r="V68" s="342"/>
      <c r="W68" s="342"/>
      <c r="X68" s="342"/>
      <c r="Y68" s="342"/>
      <c r="Z68" s="342"/>
      <c r="AA68" s="342"/>
      <c r="AB68" s="342"/>
      <c r="AC68" s="342"/>
      <c r="AD68" s="342"/>
      <c r="AE68" s="342"/>
      <c r="AF68" s="342"/>
      <c r="AG68" s="342"/>
      <c r="AH68" s="342"/>
      <c r="AI68" s="342"/>
      <c r="AJ68" s="342"/>
      <c r="AK68" s="342"/>
      <c r="AL68" s="342"/>
      <c r="AM68" s="342"/>
      <c r="AN68" s="342"/>
      <c r="AT68" s="342"/>
      <c r="AU68" s="342"/>
      <c r="AV68" s="342"/>
      <c r="AW68" s="342"/>
      <c r="AX68" s="342"/>
    </row>
    <row r="69" spans="1:50" x14ac:dyDescent="0.25">
      <c r="A69" s="284"/>
      <c r="T69" s="342"/>
      <c r="U69" s="342"/>
      <c r="V69" s="342"/>
      <c r="W69" s="342"/>
      <c r="X69" s="342"/>
      <c r="Y69" s="342"/>
      <c r="Z69" s="342"/>
      <c r="AA69" s="342"/>
      <c r="AB69" s="342"/>
      <c r="AC69" s="342"/>
      <c r="AD69" s="342"/>
      <c r="AE69" s="342"/>
      <c r="AF69" s="342"/>
      <c r="AG69" s="342"/>
      <c r="AH69" s="342"/>
      <c r="AI69" s="342"/>
      <c r="AJ69" s="342"/>
      <c r="AK69" s="342"/>
      <c r="AL69" s="342"/>
      <c r="AM69" s="342"/>
      <c r="AN69" s="342"/>
      <c r="AT69" s="342"/>
      <c r="AU69" s="342"/>
      <c r="AV69" s="342"/>
      <c r="AW69" s="342"/>
      <c r="AX69" s="342"/>
    </row>
    <row r="70" spans="1:50" x14ac:dyDescent="0.25">
      <c r="A70" s="284"/>
      <c r="T70" s="342"/>
      <c r="U70" s="342"/>
      <c r="V70" s="342"/>
      <c r="W70" s="342"/>
      <c r="X70" s="342"/>
      <c r="Y70" s="342"/>
      <c r="Z70" s="342"/>
      <c r="AA70" s="342"/>
      <c r="AB70" s="342"/>
      <c r="AC70" s="342"/>
      <c r="AD70" s="342"/>
      <c r="AE70" s="342"/>
      <c r="AF70" s="342"/>
      <c r="AG70" s="342"/>
      <c r="AH70" s="342"/>
      <c r="AI70" s="342"/>
      <c r="AJ70" s="342"/>
      <c r="AK70" s="342"/>
      <c r="AL70" s="342"/>
      <c r="AM70" s="342"/>
      <c r="AN70" s="342"/>
      <c r="AT70" s="342"/>
      <c r="AU70" s="342"/>
      <c r="AV70" s="342"/>
      <c r="AW70" s="342"/>
      <c r="AX70" s="342"/>
    </row>
    <row r="71" spans="1:50" x14ac:dyDescent="0.25">
      <c r="A71" s="284"/>
    </row>
    <row r="77" spans="1:50" ht="49.5" customHeight="1" x14ac:dyDescent="0.25"/>
  </sheetData>
  <mergeCells count="44">
    <mergeCell ref="A52:K52"/>
    <mergeCell ref="A45:AY45"/>
    <mergeCell ref="A37:BB37"/>
    <mergeCell ref="A38:C42"/>
    <mergeCell ref="BB38:BB42"/>
    <mergeCell ref="A43:BB43"/>
    <mergeCell ref="A6:AO6"/>
    <mergeCell ref="A50:B50"/>
    <mergeCell ref="Z9:AD9"/>
    <mergeCell ref="AE9:AI9"/>
    <mergeCell ref="AJ9:AN9"/>
    <mergeCell ref="AO9:AS9"/>
    <mergeCell ref="A12:C16"/>
    <mergeCell ref="C32:C36"/>
    <mergeCell ref="H9:J9"/>
    <mergeCell ref="T9:V9"/>
    <mergeCell ref="K9:M9"/>
    <mergeCell ref="N9:P9"/>
    <mergeCell ref="W9:Y9"/>
    <mergeCell ref="Q9:S9"/>
    <mergeCell ref="A3:BB3"/>
    <mergeCell ref="A4:BB4"/>
    <mergeCell ref="A5:BB5"/>
    <mergeCell ref="A7:AO7"/>
    <mergeCell ref="A8:A10"/>
    <mergeCell ref="B8:B10"/>
    <mergeCell ref="C8:C10"/>
    <mergeCell ref="D8:D10"/>
    <mergeCell ref="E8:G8"/>
    <mergeCell ref="H8:BA8"/>
    <mergeCell ref="AY9:BA9"/>
    <mergeCell ref="BB8:BB10"/>
    <mergeCell ref="E9:E10"/>
    <mergeCell ref="AT9:AX9"/>
    <mergeCell ref="F9:F10"/>
    <mergeCell ref="G9:G10"/>
    <mergeCell ref="BB32:BB36"/>
    <mergeCell ref="A27:C31"/>
    <mergeCell ref="A32:A36"/>
    <mergeCell ref="B32:B36"/>
    <mergeCell ref="BB12:BB16"/>
    <mergeCell ref="A17:C21"/>
    <mergeCell ref="BB17:BB26"/>
    <mergeCell ref="A22:C26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zoomScale="75" zoomScaleNormal="75" workbookViewId="0">
      <selection activeCell="B23" sqref="B23"/>
    </sheetView>
  </sheetViews>
  <sheetFormatPr defaultColWidth="9.140625" defaultRowHeight="15.75" x14ac:dyDescent="0.25"/>
  <cols>
    <col min="1" max="1" width="4" style="150" customWidth="1"/>
    <col min="2" max="2" width="32.5703125" style="102" customWidth="1"/>
    <col min="3" max="3" width="14.85546875" style="102" customWidth="1"/>
    <col min="4" max="5" width="7.28515625" style="102" customWidth="1"/>
    <col min="6" max="6" width="9.28515625" style="102" customWidth="1"/>
    <col min="7" max="8" width="7.7109375" style="102" customWidth="1"/>
    <col min="9" max="9" width="5.5703125" style="102" customWidth="1"/>
    <col min="10" max="10" width="7.28515625" style="102" customWidth="1"/>
    <col min="11" max="11" width="6.5703125" style="102" customWidth="1"/>
    <col min="12" max="13" width="6.28515625" style="102" customWidth="1"/>
    <col min="14" max="14" width="6.42578125" style="102" customWidth="1"/>
    <col min="15" max="15" width="4.5703125" style="102" customWidth="1"/>
    <col min="16" max="17" width="6.5703125" style="102" customWidth="1"/>
    <col min="18" max="18" width="5.7109375" style="102" customWidth="1"/>
    <col min="19" max="19" width="14.85546875" style="102" customWidth="1"/>
    <col min="20" max="16384" width="9.140625" style="102"/>
  </cols>
  <sheetData>
    <row r="1" spans="1:46" x14ac:dyDescent="0.25">
      <c r="M1" s="215"/>
      <c r="N1" s="215"/>
      <c r="O1" s="215"/>
      <c r="P1" s="215"/>
      <c r="Q1" s="215"/>
      <c r="R1" s="215"/>
    </row>
    <row r="2" spans="1:46" ht="15.95" customHeight="1" x14ac:dyDescent="0.25">
      <c r="A2" s="216" t="s">
        <v>328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46" ht="15.95" customHeight="1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4" spans="1:46" ht="16.5" thickBot="1" x14ac:dyDescent="0.3"/>
    <row r="5" spans="1:46" ht="12.75" customHeight="1" x14ac:dyDescent="0.25">
      <c r="A5" s="220" t="s">
        <v>0</v>
      </c>
      <c r="B5" s="222" t="s">
        <v>275</v>
      </c>
      <c r="C5" s="222" t="s">
        <v>262</v>
      </c>
      <c r="D5" s="226" t="s">
        <v>323</v>
      </c>
      <c r="E5" s="227"/>
      <c r="F5" s="227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09" t="s">
        <v>274</v>
      </c>
    </row>
    <row r="6" spans="1:46" ht="87.6" customHeight="1" x14ac:dyDescent="0.25">
      <c r="A6" s="221"/>
      <c r="B6" s="223"/>
      <c r="C6" s="223"/>
      <c r="D6" s="228"/>
      <c r="E6" s="229"/>
      <c r="F6" s="229"/>
      <c r="G6" s="212" t="s">
        <v>311</v>
      </c>
      <c r="H6" s="213"/>
      <c r="I6" s="214"/>
      <c r="J6" s="212" t="s">
        <v>312</v>
      </c>
      <c r="K6" s="213"/>
      <c r="L6" s="214"/>
      <c r="M6" s="212" t="s">
        <v>313</v>
      </c>
      <c r="N6" s="213"/>
      <c r="O6" s="214"/>
      <c r="P6" s="212" t="s">
        <v>314</v>
      </c>
      <c r="Q6" s="213"/>
      <c r="R6" s="214"/>
      <c r="S6" s="210"/>
    </row>
    <row r="7" spans="1:46" ht="20.100000000000001" customHeight="1" thickBot="1" x14ac:dyDescent="0.3">
      <c r="A7" s="151"/>
      <c r="B7" s="164"/>
      <c r="C7" s="152"/>
      <c r="D7" s="152" t="s">
        <v>20</v>
      </c>
      <c r="E7" s="152" t="s">
        <v>21</v>
      </c>
      <c r="F7" s="152" t="s">
        <v>19</v>
      </c>
      <c r="G7" s="152" t="s">
        <v>20</v>
      </c>
      <c r="H7" s="152" t="s">
        <v>21</v>
      </c>
      <c r="I7" s="152" t="s">
        <v>19</v>
      </c>
      <c r="J7" s="152" t="s">
        <v>20</v>
      </c>
      <c r="K7" s="152" t="s">
        <v>21</v>
      </c>
      <c r="L7" s="152" t="s">
        <v>19</v>
      </c>
      <c r="M7" s="152" t="s">
        <v>20</v>
      </c>
      <c r="N7" s="152" t="s">
        <v>21</v>
      </c>
      <c r="O7" s="152" t="s">
        <v>19</v>
      </c>
      <c r="P7" s="152" t="s">
        <v>20</v>
      </c>
      <c r="Q7" s="152" t="s">
        <v>21</v>
      </c>
      <c r="R7" s="152" t="s">
        <v>19</v>
      </c>
      <c r="S7" s="211"/>
    </row>
    <row r="8" spans="1:46" ht="141" x14ac:dyDescent="0.25">
      <c r="A8" s="153">
        <v>1</v>
      </c>
      <c r="B8" s="165" t="s">
        <v>322</v>
      </c>
      <c r="C8" s="154">
        <v>100</v>
      </c>
      <c r="D8" s="155">
        <v>100</v>
      </c>
      <c r="E8" s="156">
        <f>SUM(H8)</f>
        <v>100</v>
      </c>
      <c r="F8" s="157">
        <f>SUM(E8/D8*100)</f>
        <v>100</v>
      </c>
      <c r="G8" s="155">
        <v>100</v>
      </c>
      <c r="H8" s="155">
        <v>100</v>
      </c>
      <c r="I8" s="155">
        <f>SUM(H8/G8*100)</f>
        <v>100</v>
      </c>
      <c r="J8" s="155">
        <v>100</v>
      </c>
      <c r="K8" s="155"/>
      <c r="L8" s="155"/>
      <c r="M8" s="155">
        <v>100</v>
      </c>
      <c r="N8" s="155"/>
      <c r="O8" s="155"/>
      <c r="P8" s="155">
        <v>100</v>
      </c>
      <c r="Q8" s="155"/>
      <c r="R8" s="155"/>
      <c r="S8" s="158"/>
    </row>
    <row r="9" spans="1:46" ht="77.25" x14ac:dyDescent="0.25">
      <c r="A9" s="159">
        <v>2</v>
      </c>
      <c r="B9" s="166" t="s">
        <v>324</v>
      </c>
      <c r="C9" s="160">
        <v>100</v>
      </c>
      <c r="D9" s="161">
        <v>100</v>
      </c>
      <c r="E9" s="156">
        <f>SUM(H9)</f>
        <v>100</v>
      </c>
      <c r="F9" s="157">
        <f>SUM(E9/D9*100)</f>
        <v>100</v>
      </c>
      <c r="G9" s="161">
        <v>100</v>
      </c>
      <c r="H9" s="161">
        <v>100</v>
      </c>
      <c r="I9" s="155">
        <f>SUM(H9/G9*100)</f>
        <v>100</v>
      </c>
      <c r="J9" s="161">
        <v>100</v>
      </c>
      <c r="K9" s="161"/>
      <c r="L9" s="161"/>
      <c r="M9" s="161">
        <v>100</v>
      </c>
      <c r="N9" s="161"/>
      <c r="O9" s="161"/>
      <c r="P9" s="161">
        <v>100</v>
      </c>
      <c r="Q9" s="161"/>
      <c r="R9" s="161"/>
      <c r="S9" s="158"/>
    </row>
    <row r="10" spans="1:46" s="104" customFormat="1" x14ac:dyDescent="0.25">
      <c r="A10" s="16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</row>
    <row r="11" spans="1:46" s="104" customFormat="1" ht="49.5" customHeight="1" x14ac:dyDescent="0.25">
      <c r="A11" s="224" t="s">
        <v>325</v>
      </c>
      <c r="B11" s="225"/>
      <c r="C11" s="225"/>
      <c r="D11" s="218"/>
      <c r="E11" s="218"/>
      <c r="F11" s="219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</row>
    <row r="12" spans="1:46" s="95" customFormat="1" ht="48" customHeight="1" x14ac:dyDescent="0.25">
      <c r="A12" s="217" t="s">
        <v>326</v>
      </c>
      <c r="B12" s="217"/>
      <c r="C12" s="217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</row>
    <row r="13" spans="1:46" s="95" customFormat="1" x14ac:dyDescent="0.25">
      <c r="A13" s="105" t="s">
        <v>327</v>
      </c>
      <c r="B13" s="106"/>
      <c r="C13" s="106"/>
      <c r="D13" s="107"/>
      <c r="E13" s="107"/>
      <c r="F13" s="107"/>
      <c r="G13" s="108"/>
      <c r="H13" s="108"/>
      <c r="I13" s="108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6"/>
      <c r="AL13" s="106"/>
      <c r="AM13" s="106"/>
      <c r="AN13" s="109"/>
      <c r="AO13" s="109"/>
      <c r="AP13" s="109"/>
    </row>
    <row r="14" spans="1:46" x14ac:dyDescent="0.25">
      <c r="A14" s="148"/>
    </row>
  </sheetData>
  <mergeCells count="15">
    <mergeCell ref="S5:S7"/>
    <mergeCell ref="P6:R6"/>
    <mergeCell ref="M1:R1"/>
    <mergeCell ref="A2:R2"/>
    <mergeCell ref="A12:C12"/>
    <mergeCell ref="G6:I6"/>
    <mergeCell ref="J6:L6"/>
    <mergeCell ref="D11:F11"/>
    <mergeCell ref="A5:A6"/>
    <mergeCell ref="B5:B6"/>
    <mergeCell ref="C5:C6"/>
    <mergeCell ref="A11:C11"/>
    <mergeCell ref="G5:R5"/>
    <mergeCell ref="M6:O6"/>
    <mergeCell ref="D5:F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zoomScale="65" zoomScaleNormal="65" workbookViewId="0">
      <selection activeCell="F46" sqref="F46"/>
    </sheetView>
  </sheetViews>
  <sheetFormatPr defaultColWidth="9.140625" defaultRowHeight="12.75" x14ac:dyDescent="0.2"/>
  <cols>
    <col min="1" max="1" width="3.5703125" style="113" customWidth="1"/>
    <col min="2" max="2" width="25.7109375" style="113" customWidth="1"/>
    <col min="3" max="3" width="11.5703125" style="114" customWidth="1"/>
    <col min="4" max="4" width="18.42578125" style="113" customWidth="1"/>
    <col min="5" max="5" width="15.5703125" style="113" customWidth="1"/>
    <col min="6" max="6" width="16" style="113" customWidth="1"/>
    <col min="7" max="7" width="8.42578125" style="113" customWidth="1"/>
    <col min="8" max="8" width="23.140625" style="113" customWidth="1"/>
    <col min="9" max="9" width="20" style="113" customWidth="1"/>
    <col min="10" max="10" width="10.5703125" style="113" customWidth="1"/>
    <col min="11" max="11" width="13.85546875" style="113" customWidth="1"/>
    <col min="12" max="12" width="11.7109375" style="113" customWidth="1"/>
    <col min="13" max="13" width="10.85546875" style="113" hidden="1" customWidth="1"/>
    <col min="14" max="14" width="35.140625" style="113" customWidth="1"/>
    <col min="15" max="15" width="36.28515625" style="113" customWidth="1"/>
    <col min="16" max="248" width="9.140625" style="113"/>
    <col min="249" max="249" width="3.5703125" style="113" customWidth="1"/>
    <col min="250" max="250" width="25.7109375" style="113" customWidth="1"/>
    <col min="251" max="251" width="11.5703125" style="113" customWidth="1"/>
    <col min="252" max="252" width="18.42578125" style="113" customWidth="1"/>
    <col min="253" max="253" width="10.140625" style="113" customWidth="1"/>
    <col min="254" max="254" width="15.5703125" style="113" customWidth="1"/>
    <col min="255" max="255" width="16" style="113" customWidth="1"/>
    <col min="256" max="256" width="7" style="113" customWidth="1"/>
    <col min="257" max="257" width="14.42578125" style="113" customWidth="1"/>
    <col min="258" max="258" width="11" style="113" customWidth="1"/>
    <col min="259" max="260" width="13.85546875" style="113" customWidth="1"/>
    <col min="261" max="261" width="12.140625" style="113" customWidth="1"/>
    <col min="262" max="262" width="13.85546875" style="113" customWidth="1"/>
    <col min="263" max="263" width="11.5703125" style="113" customWidth="1"/>
    <col min="264" max="264" width="15.140625" style="113" customWidth="1"/>
    <col min="265" max="265" width="13.85546875" style="113" customWidth="1"/>
    <col min="266" max="266" width="10.5703125" style="113" customWidth="1"/>
    <col min="267" max="267" width="13.85546875" style="113" customWidth="1"/>
    <col min="268" max="268" width="11.7109375" style="113" customWidth="1"/>
    <col min="269" max="269" width="0" style="113" hidden="1" customWidth="1"/>
    <col min="270" max="270" width="35.140625" style="113" customWidth="1"/>
    <col min="271" max="271" width="36.28515625" style="113" customWidth="1"/>
    <col min="272" max="504" width="9.140625" style="113"/>
    <col min="505" max="505" width="3.5703125" style="113" customWidth="1"/>
    <col min="506" max="506" width="25.7109375" style="113" customWidth="1"/>
    <col min="507" max="507" width="11.5703125" style="113" customWidth="1"/>
    <col min="508" max="508" width="18.42578125" style="113" customWidth="1"/>
    <col min="509" max="509" width="10.140625" style="113" customWidth="1"/>
    <col min="510" max="510" width="15.5703125" style="113" customWidth="1"/>
    <col min="511" max="511" width="16" style="113" customWidth="1"/>
    <col min="512" max="512" width="7" style="113" customWidth="1"/>
    <col min="513" max="513" width="14.42578125" style="113" customWidth="1"/>
    <col min="514" max="514" width="11" style="113" customWidth="1"/>
    <col min="515" max="516" width="13.85546875" style="113" customWidth="1"/>
    <col min="517" max="517" width="12.140625" style="113" customWidth="1"/>
    <col min="518" max="518" width="13.85546875" style="113" customWidth="1"/>
    <col min="519" max="519" width="11.5703125" style="113" customWidth="1"/>
    <col min="520" max="520" width="15.140625" style="113" customWidth="1"/>
    <col min="521" max="521" width="13.85546875" style="113" customWidth="1"/>
    <col min="522" max="522" width="10.5703125" style="113" customWidth="1"/>
    <col min="523" max="523" width="13.85546875" style="113" customWidth="1"/>
    <col min="524" max="524" width="11.7109375" style="113" customWidth="1"/>
    <col min="525" max="525" width="0" style="113" hidden="1" customWidth="1"/>
    <col min="526" max="526" width="35.140625" style="113" customWidth="1"/>
    <col min="527" max="527" width="36.28515625" style="113" customWidth="1"/>
    <col min="528" max="760" width="9.140625" style="113"/>
    <col min="761" max="761" width="3.5703125" style="113" customWidth="1"/>
    <col min="762" max="762" width="25.7109375" style="113" customWidth="1"/>
    <col min="763" max="763" width="11.5703125" style="113" customWidth="1"/>
    <col min="764" max="764" width="18.42578125" style="113" customWidth="1"/>
    <col min="765" max="765" width="10.140625" style="113" customWidth="1"/>
    <col min="766" max="766" width="15.5703125" style="113" customWidth="1"/>
    <col min="767" max="767" width="16" style="113" customWidth="1"/>
    <col min="768" max="768" width="7" style="113" customWidth="1"/>
    <col min="769" max="769" width="14.42578125" style="113" customWidth="1"/>
    <col min="770" max="770" width="11" style="113" customWidth="1"/>
    <col min="771" max="772" width="13.85546875" style="113" customWidth="1"/>
    <col min="773" max="773" width="12.140625" style="113" customWidth="1"/>
    <col min="774" max="774" width="13.85546875" style="113" customWidth="1"/>
    <col min="775" max="775" width="11.5703125" style="113" customWidth="1"/>
    <col min="776" max="776" width="15.140625" style="113" customWidth="1"/>
    <col min="777" max="777" width="13.85546875" style="113" customWidth="1"/>
    <col min="778" max="778" width="10.5703125" style="113" customWidth="1"/>
    <col min="779" max="779" width="13.85546875" style="113" customWidth="1"/>
    <col min="780" max="780" width="11.7109375" style="113" customWidth="1"/>
    <col min="781" max="781" width="0" style="113" hidden="1" customWidth="1"/>
    <col min="782" max="782" width="35.140625" style="113" customWidth="1"/>
    <col min="783" max="783" width="36.28515625" style="113" customWidth="1"/>
    <col min="784" max="1016" width="9.140625" style="113"/>
    <col min="1017" max="1017" width="3.5703125" style="113" customWidth="1"/>
    <col min="1018" max="1018" width="25.7109375" style="113" customWidth="1"/>
    <col min="1019" max="1019" width="11.5703125" style="113" customWidth="1"/>
    <col min="1020" max="1020" width="18.42578125" style="113" customWidth="1"/>
    <col min="1021" max="1021" width="10.140625" style="113" customWidth="1"/>
    <col min="1022" max="1022" width="15.5703125" style="113" customWidth="1"/>
    <col min="1023" max="1023" width="16" style="113" customWidth="1"/>
    <col min="1024" max="1024" width="7" style="113" customWidth="1"/>
    <col min="1025" max="1025" width="14.42578125" style="113" customWidth="1"/>
    <col min="1026" max="1026" width="11" style="113" customWidth="1"/>
    <col min="1027" max="1028" width="13.85546875" style="113" customWidth="1"/>
    <col min="1029" max="1029" width="12.140625" style="113" customWidth="1"/>
    <col min="1030" max="1030" width="13.85546875" style="113" customWidth="1"/>
    <col min="1031" max="1031" width="11.5703125" style="113" customWidth="1"/>
    <col min="1032" max="1032" width="15.140625" style="113" customWidth="1"/>
    <col min="1033" max="1033" width="13.85546875" style="113" customWidth="1"/>
    <col min="1034" max="1034" width="10.5703125" style="113" customWidth="1"/>
    <col min="1035" max="1035" width="13.85546875" style="113" customWidth="1"/>
    <col min="1036" max="1036" width="11.7109375" style="113" customWidth="1"/>
    <col min="1037" max="1037" width="0" style="113" hidden="1" customWidth="1"/>
    <col min="1038" max="1038" width="35.140625" style="113" customWidth="1"/>
    <col min="1039" max="1039" width="36.28515625" style="113" customWidth="1"/>
    <col min="1040" max="1272" width="9.140625" style="113"/>
    <col min="1273" max="1273" width="3.5703125" style="113" customWidth="1"/>
    <col min="1274" max="1274" width="25.7109375" style="113" customWidth="1"/>
    <col min="1275" max="1275" width="11.5703125" style="113" customWidth="1"/>
    <col min="1276" max="1276" width="18.42578125" style="113" customWidth="1"/>
    <col min="1277" max="1277" width="10.140625" style="113" customWidth="1"/>
    <col min="1278" max="1278" width="15.5703125" style="113" customWidth="1"/>
    <col min="1279" max="1279" width="16" style="113" customWidth="1"/>
    <col min="1280" max="1280" width="7" style="113" customWidth="1"/>
    <col min="1281" max="1281" width="14.42578125" style="113" customWidth="1"/>
    <col min="1282" max="1282" width="11" style="113" customWidth="1"/>
    <col min="1283" max="1284" width="13.85546875" style="113" customWidth="1"/>
    <col min="1285" max="1285" width="12.140625" style="113" customWidth="1"/>
    <col min="1286" max="1286" width="13.85546875" style="113" customWidth="1"/>
    <col min="1287" max="1287" width="11.5703125" style="113" customWidth="1"/>
    <col min="1288" max="1288" width="15.140625" style="113" customWidth="1"/>
    <col min="1289" max="1289" width="13.85546875" style="113" customWidth="1"/>
    <col min="1290" max="1290" width="10.5703125" style="113" customWidth="1"/>
    <col min="1291" max="1291" width="13.85546875" style="113" customWidth="1"/>
    <col min="1292" max="1292" width="11.7109375" style="113" customWidth="1"/>
    <col min="1293" max="1293" width="0" style="113" hidden="1" customWidth="1"/>
    <col min="1294" max="1294" width="35.140625" style="113" customWidth="1"/>
    <col min="1295" max="1295" width="36.28515625" style="113" customWidth="1"/>
    <col min="1296" max="1528" width="9.140625" style="113"/>
    <col min="1529" max="1529" width="3.5703125" style="113" customWidth="1"/>
    <col min="1530" max="1530" width="25.7109375" style="113" customWidth="1"/>
    <col min="1531" max="1531" width="11.5703125" style="113" customWidth="1"/>
    <col min="1532" max="1532" width="18.42578125" style="113" customWidth="1"/>
    <col min="1533" max="1533" width="10.140625" style="113" customWidth="1"/>
    <col min="1534" max="1534" width="15.5703125" style="113" customWidth="1"/>
    <col min="1535" max="1535" width="16" style="113" customWidth="1"/>
    <col min="1536" max="1536" width="7" style="113" customWidth="1"/>
    <col min="1537" max="1537" width="14.42578125" style="113" customWidth="1"/>
    <col min="1538" max="1538" width="11" style="113" customWidth="1"/>
    <col min="1539" max="1540" width="13.85546875" style="113" customWidth="1"/>
    <col min="1541" max="1541" width="12.140625" style="113" customWidth="1"/>
    <col min="1542" max="1542" width="13.85546875" style="113" customWidth="1"/>
    <col min="1543" max="1543" width="11.5703125" style="113" customWidth="1"/>
    <col min="1544" max="1544" width="15.140625" style="113" customWidth="1"/>
    <col min="1545" max="1545" width="13.85546875" style="113" customWidth="1"/>
    <col min="1546" max="1546" width="10.5703125" style="113" customWidth="1"/>
    <col min="1547" max="1547" width="13.85546875" style="113" customWidth="1"/>
    <col min="1548" max="1548" width="11.7109375" style="113" customWidth="1"/>
    <col min="1549" max="1549" width="0" style="113" hidden="1" customWidth="1"/>
    <col min="1550" max="1550" width="35.140625" style="113" customWidth="1"/>
    <col min="1551" max="1551" width="36.28515625" style="113" customWidth="1"/>
    <col min="1552" max="1784" width="9.140625" style="113"/>
    <col min="1785" max="1785" width="3.5703125" style="113" customWidth="1"/>
    <col min="1786" max="1786" width="25.7109375" style="113" customWidth="1"/>
    <col min="1787" max="1787" width="11.5703125" style="113" customWidth="1"/>
    <col min="1788" max="1788" width="18.42578125" style="113" customWidth="1"/>
    <col min="1789" max="1789" width="10.140625" style="113" customWidth="1"/>
    <col min="1790" max="1790" width="15.5703125" style="113" customWidth="1"/>
    <col min="1791" max="1791" width="16" style="113" customWidth="1"/>
    <col min="1792" max="1792" width="7" style="113" customWidth="1"/>
    <col min="1793" max="1793" width="14.42578125" style="113" customWidth="1"/>
    <col min="1794" max="1794" width="11" style="113" customWidth="1"/>
    <col min="1795" max="1796" width="13.85546875" style="113" customWidth="1"/>
    <col min="1797" max="1797" width="12.140625" style="113" customWidth="1"/>
    <col min="1798" max="1798" width="13.85546875" style="113" customWidth="1"/>
    <col min="1799" max="1799" width="11.5703125" style="113" customWidth="1"/>
    <col min="1800" max="1800" width="15.140625" style="113" customWidth="1"/>
    <col min="1801" max="1801" width="13.85546875" style="113" customWidth="1"/>
    <col min="1802" max="1802" width="10.5703125" style="113" customWidth="1"/>
    <col min="1803" max="1803" width="13.85546875" style="113" customWidth="1"/>
    <col min="1804" max="1804" width="11.7109375" style="113" customWidth="1"/>
    <col min="1805" max="1805" width="0" style="113" hidden="1" customWidth="1"/>
    <col min="1806" max="1806" width="35.140625" style="113" customWidth="1"/>
    <col min="1807" max="1807" width="36.28515625" style="113" customWidth="1"/>
    <col min="1808" max="2040" width="9.140625" style="113"/>
    <col min="2041" max="2041" width="3.5703125" style="113" customWidth="1"/>
    <col min="2042" max="2042" width="25.7109375" style="113" customWidth="1"/>
    <col min="2043" max="2043" width="11.5703125" style="113" customWidth="1"/>
    <col min="2044" max="2044" width="18.42578125" style="113" customWidth="1"/>
    <col min="2045" max="2045" width="10.140625" style="113" customWidth="1"/>
    <col min="2046" max="2046" width="15.5703125" style="113" customWidth="1"/>
    <col min="2047" max="2047" width="16" style="113" customWidth="1"/>
    <col min="2048" max="2048" width="7" style="113" customWidth="1"/>
    <col min="2049" max="2049" width="14.42578125" style="113" customWidth="1"/>
    <col min="2050" max="2050" width="11" style="113" customWidth="1"/>
    <col min="2051" max="2052" width="13.85546875" style="113" customWidth="1"/>
    <col min="2053" max="2053" width="12.140625" style="113" customWidth="1"/>
    <col min="2054" max="2054" width="13.85546875" style="113" customWidth="1"/>
    <col min="2055" max="2055" width="11.5703125" style="113" customWidth="1"/>
    <col min="2056" max="2056" width="15.140625" style="113" customWidth="1"/>
    <col min="2057" max="2057" width="13.85546875" style="113" customWidth="1"/>
    <col min="2058" max="2058" width="10.5703125" style="113" customWidth="1"/>
    <col min="2059" max="2059" width="13.85546875" style="113" customWidth="1"/>
    <col min="2060" max="2060" width="11.7109375" style="113" customWidth="1"/>
    <col min="2061" max="2061" width="0" style="113" hidden="1" customWidth="1"/>
    <col min="2062" max="2062" width="35.140625" style="113" customWidth="1"/>
    <col min="2063" max="2063" width="36.28515625" style="113" customWidth="1"/>
    <col min="2064" max="2296" width="9.140625" style="113"/>
    <col min="2297" max="2297" width="3.5703125" style="113" customWidth="1"/>
    <col min="2298" max="2298" width="25.7109375" style="113" customWidth="1"/>
    <col min="2299" max="2299" width="11.5703125" style="113" customWidth="1"/>
    <col min="2300" max="2300" width="18.42578125" style="113" customWidth="1"/>
    <col min="2301" max="2301" width="10.140625" style="113" customWidth="1"/>
    <col min="2302" max="2302" width="15.5703125" style="113" customWidth="1"/>
    <col min="2303" max="2303" width="16" style="113" customWidth="1"/>
    <col min="2304" max="2304" width="7" style="113" customWidth="1"/>
    <col min="2305" max="2305" width="14.42578125" style="113" customWidth="1"/>
    <col min="2306" max="2306" width="11" style="113" customWidth="1"/>
    <col min="2307" max="2308" width="13.85546875" style="113" customWidth="1"/>
    <col min="2309" max="2309" width="12.140625" style="113" customWidth="1"/>
    <col min="2310" max="2310" width="13.85546875" style="113" customWidth="1"/>
    <col min="2311" max="2311" width="11.5703125" style="113" customWidth="1"/>
    <col min="2312" max="2312" width="15.140625" style="113" customWidth="1"/>
    <col min="2313" max="2313" width="13.85546875" style="113" customWidth="1"/>
    <col min="2314" max="2314" width="10.5703125" style="113" customWidth="1"/>
    <col min="2315" max="2315" width="13.85546875" style="113" customWidth="1"/>
    <col min="2316" max="2316" width="11.7109375" style="113" customWidth="1"/>
    <col min="2317" max="2317" width="0" style="113" hidden="1" customWidth="1"/>
    <col min="2318" max="2318" width="35.140625" style="113" customWidth="1"/>
    <col min="2319" max="2319" width="36.28515625" style="113" customWidth="1"/>
    <col min="2320" max="2552" width="9.140625" style="113"/>
    <col min="2553" max="2553" width="3.5703125" style="113" customWidth="1"/>
    <col min="2554" max="2554" width="25.7109375" style="113" customWidth="1"/>
    <col min="2555" max="2555" width="11.5703125" style="113" customWidth="1"/>
    <col min="2556" max="2556" width="18.42578125" style="113" customWidth="1"/>
    <col min="2557" max="2557" width="10.140625" style="113" customWidth="1"/>
    <col min="2558" max="2558" width="15.5703125" style="113" customWidth="1"/>
    <col min="2559" max="2559" width="16" style="113" customWidth="1"/>
    <col min="2560" max="2560" width="7" style="113" customWidth="1"/>
    <col min="2561" max="2561" width="14.42578125" style="113" customWidth="1"/>
    <col min="2562" max="2562" width="11" style="113" customWidth="1"/>
    <col min="2563" max="2564" width="13.85546875" style="113" customWidth="1"/>
    <col min="2565" max="2565" width="12.140625" style="113" customWidth="1"/>
    <col min="2566" max="2566" width="13.85546875" style="113" customWidth="1"/>
    <col min="2567" max="2567" width="11.5703125" style="113" customWidth="1"/>
    <col min="2568" max="2568" width="15.140625" style="113" customWidth="1"/>
    <col min="2569" max="2569" width="13.85546875" style="113" customWidth="1"/>
    <col min="2570" max="2570" width="10.5703125" style="113" customWidth="1"/>
    <col min="2571" max="2571" width="13.85546875" style="113" customWidth="1"/>
    <col min="2572" max="2572" width="11.7109375" style="113" customWidth="1"/>
    <col min="2573" max="2573" width="0" style="113" hidden="1" customWidth="1"/>
    <col min="2574" max="2574" width="35.140625" style="113" customWidth="1"/>
    <col min="2575" max="2575" width="36.28515625" style="113" customWidth="1"/>
    <col min="2576" max="2808" width="9.140625" style="113"/>
    <col min="2809" max="2809" width="3.5703125" style="113" customWidth="1"/>
    <col min="2810" max="2810" width="25.7109375" style="113" customWidth="1"/>
    <col min="2811" max="2811" width="11.5703125" style="113" customWidth="1"/>
    <col min="2812" max="2812" width="18.42578125" style="113" customWidth="1"/>
    <col min="2813" max="2813" width="10.140625" style="113" customWidth="1"/>
    <col min="2814" max="2814" width="15.5703125" style="113" customWidth="1"/>
    <col min="2815" max="2815" width="16" style="113" customWidth="1"/>
    <col min="2816" max="2816" width="7" style="113" customWidth="1"/>
    <col min="2817" max="2817" width="14.42578125" style="113" customWidth="1"/>
    <col min="2818" max="2818" width="11" style="113" customWidth="1"/>
    <col min="2819" max="2820" width="13.85546875" style="113" customWidth="1"/>
    <col min="2821" max="2821" width="12.140625" style="113" customWidth="1"/>
    <col min="2822" max="2822" width="13.85546875" style="113" customWidth="1"/>
    <col min="2823" max="2823" width="11.5703125" style="113" customWidth="1"/>
    <col min="2824" max="2824" width="15.140625" style="113" customWidth="1"/>
    <col min="2825" max="2825" width="13.85546875" style="113" customWidth="1"/>
    <col min="2826" max="2826" width="10.5703125" style="113" customWidth="1"/>
    <col min="2827" max="2827" width="13.85546875" style="113" customWidth="1"/>
    <col min="2828" max="2828" width="11.7109375" style="113" customWidth="1"/>
    <col min="2829" max="2829" width="0" style="113" hidden="1" customWidth="1"/>
    <col min="2830" max="2830" width="35.140625" style="113" customWidth="1"/>
    <col min="2831" max="2831" width="36.28515625" style="113" customWidth="1"/>
    <col min="2832" max="3064" width="9.140625" style="113"/>
    <col min="3065" max="3065" width="3.5703125" style="113" customWidth="1"/>
    <col min="3066" max="3066" width="25.7109375" style="113" customWidth="1"/>
    <col min="3067" max="3067" width="11.5703125" style="113" customWidth="1"/>
    <col min="3068" max="3068" width="18.42578125" style="113" customWidth="1"/>
    <col min="3069" max="3069" width="10.140625" style="113" customWidth="1"/>
    <col min="3070" max="3070" width="15.5703125" style="113" customWidth="1"/>
    <col min="3071" max="3071" width="16" style="113" customWidth="1"/>
    <col min="3072" max="3072" width="7" style="113" customWidth="1"/>
    <col min="3073" max="3073" width="14.42578125" style="113" customWidth="1"/>
    <col min="3074" max="3074" width="11" style="113" customWidth="1"/>
    <col min="3075" max="3076" width="13.85546875" style="113" customWidth="1"/>
    <col min="3077" max="3077" width="12.140625" style="113" customWidth="1"/>
    <col min="3078" max="3078" width="13.85546875" style="113" customWidth="1"/>
    <col min="3079" max="3079" width="11.5703125" style="113" customWidth="1"/>
    <col min="3080" max="3080" width="15.140625" style="113" customWidth="1"/>
    <col min="3081" max="3081" width="13.85546875" style="113" customWidth="1"/>
    <col min="3082" max="3082" width="10.5703125" style="113" customWidth="1"/>
    <col min="3083" max="3083" width="13.85546875" style="113" customWidth="1"/>
    <col min="3084" max="3084" width="11.7109375" style="113" customWidth="1"/>
    <col min="3085" max="3085" width="0" style="113" hidden="1" customWidth="1"/>
    <col min="3086" max="3086" width="35.140625" style="113" customWidth="1"/>
    <col min="3087" max="3087" width="36.28515625" style="113" customWidth="1"/>
    <col min="3088" max="3320" width="9.140625" style="113"/>
    <col min="3321" max="3321" width="3.5703125" style="113" customWidth="1"/>
    <col min="3322" max="3322" width="25.7109375" style="113" customWidth="1"/>
    <col min="3323" max="3323" width="11.5703125" style="113" customWidth="1"/>
    <col min="3324" max="3324" width="18.42578125" style="113" customWidth="1"/>
    <col min="3325" max="3325" width="10.140625" style="113" customWidth="1"/>
    <col min="3326" max="3326" width="15.5703125" style="113" customWidth="1"/>
    <col min="3327" max="3327" width="16" style="113" customWidth="1"/>
    <col min="3328" max="3328" width="7" style="113" customWidth="1"/>
    <col min="3329" max="3329" width="14.42578125" style="113" customWidth="1"/>
    <col min="3330" max="3330" width="11" style="113" customWidth="1"/>
    <col min="3331" max="3332" width="13.85546875" style="113" customWidth="1"/>
    <col min="3333" max="3333" width="12.140625" style="113" customWidth="1"/>
    <col min="3334" max="3334" width="13.85546875" style="113" customWidth="1"/>
    <col min="3335" max="3335" width="11.5703125" style="113" customWidth="1"/>
    <col min="3336" max="3336" width="15.140625" style="113" customWidth="1"/>
    <col min="3337" max="3337" width="13.85546875" style="113" customWidth="1"/>
    <col min="3338" max="3338" width="10.5703125" style="113" customWidth="1"/>
    <col min="3339" max="3339" width="13.85546875" style="113" customWidth="1"/>
    <col min="3340" max="3340" width="11.7109375" style="113" customWidth="1"/>
    <col min="3341" max="3341" width="0" style="113" hidden="1" customWidth="1"/>
    <col min="3342" max="3342" width="35.140625" style="113" customWidth="1"/>
    <col min="3343" max="3343" width="36.28515625" style="113" customWidth="1"/>
    <col min="3344" max="3576" width="9.140625" style="113"/>
    <col min="3577" max="3577" width="3.5703125" style="113" customWidth="1"/>
    <col min="3578" max="3578" width="25.7109375" style="113" customWidth="1"/>
    <col min="3579" max="3579" width="11.5703125" style="113" customWidth="1"/>
    <col min="3580" max="3580" width="18.42578125" style="113" customWidth="1"/>
    <col min="3581" max="3581" width="10.140625" style="113" customWidth="1"/>
    <col min="3582" max="3582" width="15.5703125" style="113" customWidth="1"/>
    <col min="3583" max="3583" width="16" style="113" customWidth="1"/>
    <col min="3584" max="3584" width="7" style="113" customWidth="1"/>
    <col min="3585" max="3585" width="14.42578125" style="113" customWidth="1"/>
    <col min="3586" max="3586" width="11" style="113" customWidth="1"/>
    <col min="3587" max="3588" width="13.85546875" style="113" customWidth="1"/>
    <col min="3589" max="3589" width="12.140625" style="113" customWidth="1"/>
    <col min="3590" max="3590" width="13.85546875" style="113" customWidth="1"/>
    <col min="3591" max="3591" width="11.5703125" style="113" customWidth="1"/>
    <col min="3592" max="3592" width="15.140625" style="113" customWidth="1"/>
    <col min="3593" max="3593" width="13.85546875" style="113" customWidth="1"/>
    <col min="3594" max="3594" width="10.5703125" style="113" customWidth="1"/>
    <col min="3595" max="3595" width="13.85546875" style="113" customWidth="1"/>
    <col min="3596" max="3596" width="11.7109375" style="113" customWidth="1"/>
    <col min="3597" max="3597" width="0" style="113" hidden="1" customWidth="1"/>
    <col min="3598" max="3598" width="35.140625" style="113" customWidth="1"/>
    <col min="3599" max="3599" width="36.28515625" style="113" customWidth="1"/>
    <col min="3600" max="3832" width="9.140625" style="113"/>
    <col min="3833" max="3833" width="3.5703125" style="113" customWidth="1"/>
    <col min="3834" max="3834" width="25.7109375" style="113" customWidth="1"/>
    <col min="3835" max="3835" width="11.5703125" style="113" customWidth="1"/>
    <col min="3836" max="3836" width="18.42578125" style="113" customWidth="1"/>
    <col min="3837" max="3837" width="10.140625" style="113" customWidth="1"/>
    <col min="3838" max="3838" width="15.5703125" style="113" customWidth="1"/>
    <col min="3839" max="3839" width="16" style="113" customWidth="1"/>
    <col min="3840" max="3840" width="7" style="113" customWidth="1"/>
    <col min="3841" max="3841" width="14.42578125" style="113" customWidth="1"/>
    <col min="3842" max="3842" width="11" style="113" customWidth="1"/>
    <col min="3843" max="3844" width="13.85546875" style="113" customWidth="1"/>
    <col min="3845" max="3845" width="12.140625" style="113" customWidth="1"/>
    <col min="3846" max="3846" width="13.85546875" style="113" customWidth="1"/>
    <col min="3847" max="3847" width="11.5703125" style="113" customWidth="1"/>
    <col min="3848" max="3848" width="15.140625" style="113" customWidth="1"/>
    <col min="3849" max="3849" width="13.85546875" style="113" customWidth="1"/>
    <col min="3850" max="3850" width="10.5703125" style="113" customWidth="1"/>
    <col min="3851" max="3851" width="13.85546875" style="113" customWidth="1"/>
    <col min="3852" max="3852" width="11.7109375" style="113" customWidth="1"/>
    <col min="3853" max="3853" width="0" style="113" hidden="1" customWidth="1"/>
    <col min="3854" max="3854" width="35.140625" style="113" customWidth="1"/>
    <col min="3855" max="3855" width="36.28515625" style="113" customWidth="1"/>
    <col min="3856" max="4088" width="9.140625" style="113"/>
    <col min="4089" max="4089" width="3.5703125" style="113" customWidth="1"/>
    <col min="4090" max="4090" width="25.7109375" style="113" customWidth="1"/>
    <col min="4091" max="4091" width="11.5703125" style="113" customWidth="1"/>
    <col min="4092" max="4092" width="18.42578125" style="113" customWidth="1"/>
    <col min="4093" max="4093" width="10.140625" style="113" customWidth="1"/>
    <col min="4094" max="4094" width="15.5703125" style="113" customWidth="1"/>
    <col min="4095" max="4095" width="16" style="113" customWidth="1"/>
    <col min="4096" max="4096" width="7" style="113" customWidth="1"/>
    <col min="4097" max="4097" width="14.42578125" style="113" customWidth="1"/>
    <col min="4098" max="4098" width="11" style="113" customWidth="1"/>
    <col min="4099" max="4100" width="13.85546875" style="113" customWidth="1"/>
    <col min="4101" max="4101" width="12.140625" style="113" customWidth="1"/>
    <col min="4102" max="4102" width="13.85546875" style="113" customWidth="1"/>
    <col min="4103" max="4103" width="11.5703125" style="113" customWidth="1"/>
    <col min="4104" max="4104" width="15.140625" style="113" customWidth="1"/>
    <col min="4105" max="4105" width="13.85546875" style="113" customWidth="1"/>
    <col min="4106" max="4106" width="10.5703125" style="113" customWidth="1"/>
    <col min="4107" max="4107" width="13.85546875" style="113" customWidth="1"/>
    <col min="4108" max="4108" width="11.7109375" style="113" customWidth="1"/>
    <col min="4109" max="4109" width="0" style="113" hidden="1" customWidth="1"/>
    <col min="4110" max="4110" width="35.140625" style="113" customWidth="1"/>
    <col min="4111" max="4111" width="36.28515625" style="113" customWidth="1"/>
    <col min="4112" max="4344" width="9.140625" style="113"/>
    <col min="4345" max="4345" width="3.5703125" style="113" customWidth="1"/>
    <col min="4346" max="4346" width="25.7109375" style="113" customWidth="1"/>
    <col min="4347" max="4347" width="11.5703125" style="113" customWidth="1"/>
    <col min="4348" max="4348" width="18.42578125" style="113" customWidth="1"/>
    <col min="4349" max="4349" width="10.140625" style="113" customWidth="1"/>
    <col min="4350" max="4350" width="15.5703125" style="113" customWidth="1"/>
    <col min="4351" max="4351" width="16" style="113" customWidth="1"/>
    <col min="4352" max="4352" width="7" style="113" customWidth="1"/>
    <col min="4353" max="4353" width="14.42578125" style="113" customWidth="1"/>
    <col min="4354" max="4354" width="11" style="113" customWidth="1"/>
    <col min="4355" max="4356" width="13.85546875" style="113" customWidth="1"/>
    <col min="4357" max="4357" width="12.140625" style="113" customWidth="1"/>
    <col min="4358" max="4358" width="13.85546875" style="113" customWidth="1"/>
    <col min="4359" max="4359" width="11.5703125" style="113" customWidth="1"/>
    <col min="4360" max="4360" width="15.140625" style="113" customWidth="1"/>
    <col min="4361" max="4361" width="13.85546875" style="113" customWidth="1"/>
    <col min="4362" max="4362" width="10.5703125" style="113" customWidth="1"/>
    <col min="4363" max="4363" width="13.85546875" style="113" customWidth="1"/>
    <col min="4364" max="4364" width="11.7109375" style="113" customWidth="1"/>
    <col min="4365" max="4365" width="0" style="113" hidden="1" customWidth="1"/>
    <col min="4366" max="4366" width="35.140625" style="113" customWidth="1"/>
    <col min="4367" max="4367" width="36.28515625" style="113" customWidth="1"/>
    <col min="4368" max="4600" width="9.140625" style="113"/>
    <col min="4601" max="4601" width="3.5703125" style="113" customWidth="1"/>
    <col min="4602" max="4602" width="25.7109375" style="113" customWidth="1"/>
    <col min="4603" max="4603" width="11.5703125" style="113" customWidth="1"/>
    <col min="4604" max="4604" width="18.42578125" style="113" customWidth="1"/>
    <col min="4605" max="4605" width="10.140625" style="113" customWidth="1"/>
    <col min="4606" max="4606" width="15.5703125" style="113" customWidth="1"/>
    <col min="4607" max="4607" width="16" style="113" customWidth="1"/>
    <col min="4608" max="4608" width="7" style="113" customWidth="1"/>
    <col min="4609" max="4609" width="14.42578125" style="113" customWidth="1"/>
    <col min="4610" max="4610" width="11" style="113" customWidth="1"/>
    <col min="4611" max="4612" width="13.85546875" style="113" customWidth="1"/>
    <col min="4613" max="4613" width="12.140625" style="113" customWidth="1"/>
    <col min="4614" max="4614" width="13.85546875" style="113" customWidth="1"/>
    <col min="4615" max="4615" width="11.5703125" style="113" customWidth="1"/>
    <col min="4616" max="4616" width="15.140625" style="113" customWidth="1"/>
    <col min="4617" max="4617" width="13.85546875" style="113" customWidth="1"/>
    <col min="4618" max="4618" width="10.5703125" style="113" customWidth="1"/>
    <col min="4619" max="4619" width="13.85546875" style="113" customWidth="1"/>
    <col min="4620" max="4620" width="11.7109375" style="113" customWidth="1"/>
    <col min="4621" max="4621" width="0" style="113" hidden="1" customWidth="1"/>
    <col min="4622" max="4622" width="35.140625" style="113" customWidth="1"/>
    <col min="4623" max="4623" width="36.28515625" style="113" customWidth="1"/>
    <col min="4624" max="4856" width="9.140625" style="113"/>
    <col min="4857" max="4857" width="3.5703125" style="113" customWidth="1"/>
    <col min="4858" max="4858" width="25.7109375" style="113" customWidth="1"/>
    <col min="4859" max="4859" width="11.5703125" style="113" customWidth="1"/>
    <col min="4860" max="4860" width="18.42578125" style="113" customWidth="1"/>
    <col min="4861" max="4861" width="10.140625" style="113" customWidth="1"/>
    <col min="4862" max="4862" width="15.5703125" style="113" customWidth="1"/>
    <col min="4863" max="4863" width="16" style="113" customWidth="1"/>
    <col min="4864" max="4864" width="7" style="113" customWidth="1"/>
    <col min="4865" max="4865" width="14.42578125" style="113" customWidth="1"/>
    <col min="4866" max="4866" width="11" style="113" customWidth="1"/>
    <col min="4867" max="4868" width="13.85546875" style="113" customWidth="1"/>
    <col min="4869" max="4869" width="12.140625" style="113" customWidth="1"/>
    <col min="4870" max="4870" width="13.85546875" style="113" customWidth="1"/>
    <col min="4871" max="4871" width="11.5703125" style="113" customWidth="1"/>
    <col min="4872" max="4872" width="15.140625" style="113" customWidth="1"/>
    <col min="4873" max="4873" width="13.85546875" style="113" customWidth="1"/>
    <col min="4874" max="4874" width="10.5703125" style="113" customWidth="1"/>
    <col min="4875" max="4875" width="13.85546875" style="113" customWidth="1"/>
    <col min="4876" max="4876" width="11.7109375" style="113" customWidth="1"/>
    <col min="4877" max="4877" width="0" style="113" hidden="1" customWidth="1"/>
    <col min="4878" max="4878" width="35.140625" style="113" customWidth="1"/>
    <col min="4879" max="4879" width="36.28515625" style="113" customWidth="1"/>
    <col min="4880" max="5112" width="9.140625" style="113"/>
    <col min="5113" max="5113" width="3.5703125" style="113" customWidth="1"/>
    <col min="5114" max="5114" width="25.7109375" style="113" customWidth="1"/>
    <col min="5115" max="5115" width="11.5703125" style="113" customWidth="1"/>
    <col min="5116" max="5116" width="18.42578125" style="113" customWidth="1"/>
    <col min="5117" max="5117" width="10.140625" style="113" customWidth="1"/>
    <col min="5118" max="5118" width="15.5703125" style="113" customWidth="1"/>
    <col min="5119" max="5119" width="16" style="113" customWidth="1"/>
    <col min="5120" max="5120" width="7" style="113" customWidth="1"/>
    <col min="5121" max="5121" width="14.42578125" style="113" customWidth="1"/>
    <col min="5122" max="5122" width="11" style="113" customWidth="1"/>
    <col min="5123" max="5124" width="13.85546875" style="113" customWidth="1"/>
    <col min="5125" max="5125" width="12.140625" style="113" customWidth="1"/>
    <col min="5126" max="5126" width="13.85546875" style="113" customWidth="1"/>
    <col min="5127" max="5127" width="11.5703125" style="113" customWidth="1"/>
    <col min="5128" max="5128" width="15.140625" style="113" customWidth="1"/>
    <col min="5129" max="5129" width="13.85546875" style="113" customWidth="1"/>
    <col min="5130" max="5130" width="10.5703125" style="113" customWidth="1"/>
    <col min="5131" max="5131" width="13.85546875" style="113" customWidth="1"/>
    <col min="5132" max="5132" width="11.7109375" style="113" customWidth="1"/>
    <col min="5133" max="5133" width="0" style="113" hidden="1" customWidth="1"/>
    <col min="5134" max="5134" width="35.140625" style="113" customWidth="1"/>
    <col min="5135" max="5135" width="36.28515625" style="113" customWidth="1"/>
    <col min="5136" max="5368" width="9.140625" style="113"/>
    <col min="5369" max="5369" width="3.5703125" style="113" customWidth="1"/>
    <col min="5370" max="5370" width="25.7109375" style="113" customWidth="1"/>
    <col min="5371" max="5371" width="11.5703125" style="113" customWidth="1"/>
    <col min="5372" max="5372" width="18.42578125" style="113" customWidth="1"/>
    <col min="5373" max="5373" width="10.140625" style="113" customWidth="1"/>
    <col min="5374" max="5374" width="15.5703125" style="113" customWidth="1"/>
    <col min="5375" max="5375" width="16" style="113" customWidth="1"/>
    <col min="5376" max="5376" width="7" style="113" customWidth="1"/>
    <col min="5377" max="5377" width="14.42578125" style="113" customWidth="1"/>
    <col min="5378" max="5378" width="11" style="113" customWidth="1"/>
    <col min="5379" max="5380" width="13.85546875" style="113" customWidth="1"/>
    <col min="5381" max="5381" width="12.140625" style="113" customWidth="1"/>
    <col min="5382" max="5382" width="13.85546875" style="113" customWidth="1"/>
    <col min="5383" max="5383" width="11.5703125" style="113" customWidth="1"/>
    <col min="5384" max="5384" width="15.140625" style="113" customWidth="1"/>
    <col min="5385" max="5385" width="13.85546875" style="113" customWidth="1"/>
    <col min="5386" max="5386" width="10.5703125" style="113" customWidth="1"/>
    <col min="5387" max="5387" width="13.85546875" style="113" customWidth="1"/>
    <col min="5388" max="5388" width="11.7109375" style="113" customWidth="1"/>
    <col min="5389" max="5389" width="0" style="113" hidden="1" customWidth="1"/>
    <col min="5390" max="5390" width="35.140625" style="113" customWidth="1"/>
    <col min="5391" max="5391" width="36.28515625" style="113" customWidth="1"/>
    <col min="5392" max="5624" width="9.140625" style="113"/>
    <col min="5625" max="5625" width="3.5703125" style="113" customWidth="1"/>
    <col min="5626" max="5626" width="25.7109375" style="113" customWidth="1"/>
    <col min="5627" max="5627" width="11.5703125" style="113" customWidth="1"/>
    <col min="5628" max="5628" width="18.42578125" style="113" customWidth="1"/>
    <col min="5629" max="5629" width="10.140625" style="113" customWidth="1"/>
    <col min="5630" max="5630" width="15.5703125" style="113" customWidth="1"/>
    <col min="5631" max="5631" width="16" style="113" customWidth="1"/>
    <col min="5632" max="5632" width="7" style="113" customWidth="1"/>
    <col min="5633" max="5633" width="14.42578125" style="113" customWidth="1"/>
    <col min="5634" max="5634" width="11" style="113" customWidth="1"/>
    <col min="5635" max="5636" width="13.85546875" style="113" customWidth="1"/>
    <col min="5637" max="5637" width="12.140625" style="113" customWidth="1"/>
    <col min="5638" max="5638" width="13.85546875" style="113" customWidth="1"/>
    <col min="5639" max="5639" width="11.5703125" style="113" customWidth="1"/>
    <col min="5640" max="5640" width="15.140625" style="113" customWidth="1"/>
    <col min="5641" max="5641" width="13.85546875" style="113" customWidth="1"/>
    <col min="5642" max="5642" width="10.5703125" style="113" customWidth="1"/>
    <col min="5643" max="5643" width="13.85546875" style="113" customWidth="1"/>
    <col min="5644" max="5644" width="11.7109375" style="113" customWidth="1"/>
    <col min="5645" max="5645" width="0" style="113" hidden="1" customWidth="1"/>
    <col min="5646" max="5646" width="35.140625" style="113" customWidth="1"/>
    <col min="5647" max="5647" width="36.28515625" style="113" customWidth="1"/>
    <col min="5648" max="5880" width="9.140625" style="113"/>
    <col min="5881" max="5881" width="3.5703125" style="113" customWidth="1"/>
    <col min="5882" max="5882" width="25.7109375" style="113" customWidth="1"/>
    <col min="5883" max="5883" width="11.5703125" style="113" customWidth="1"/>
    <col min="5884" max="5884" width="18.42578125" style="113" customWidth="1"/>
    <col min="5885" max="5885" width="10.140625" style="113" customWidth="1"/>
    <col min="5886" max="5886" width="15.5703125" style="113" customWidth="1"/>
    <col min="5887" max="5887" width="16" style="113" customWidth="1"/>
    <col min="5888" max="5888" width="7" style="113" customWidth="1"/>
    <col min="5889" max="5889" width="14.42578125" style="113" customWidth="1"/>
    <col min="5890" max="5890" width="11" style="113" customWidth="1"/>
    <col min="5891" max="5892" width="13.85546875" style="113" customWidth="1"/>
    <col min="5893" max="5893" width="12.140625" style="113" customWidth="1"/>
    <col min="5894" max="5894" width="13.85546875" style="113" customWidth="1"/>
    <col min="5895" max="5895" width="11.5703125" style="113" customWidth="1"/>
    <col min="5896" max="5896" width="15.140625" style="113" customWidth="1"/>
    <col min="5897" max="5897" width="13.85546875" style="113" customWidth="1"/>
    <col min="5898" max="5898" width="10.5703125" style="113" customWidth="1"/>
    <col min="5899" max="5899" width="13.85546875" style="113" customWidth="1"/>
    <col min="5900" max="5900" width="11.7109375" style="113" customWidth="1"/>
    <col min="5901" max="5901" width="0" style="113" hidden="1" customWidth="1"/>
    <col min="5902" max="5902" width="35.140625" style="113" customWidth="1"/>
    <col min="5903" max="5903" width="36.28515625" style="113" customWidth="1"/>
    <col min="5904" max="6136" width="9.140625" style="113"/>
    <col min="6137" max="6137" width="3.5703125" style="113" customWidth="1"/>
    <col min="6138" max="6138" width="25.7109375" style="113" customWidth="1"/>
    <col min="6139" max="6139" width="11.5703125" style="113" customWidth="1"/>
    <col min="6140" max="6140" width="18.42578125" style="113" customWidth="1"/>
    <col min="6141" max="6141" width="10.140625" style="113" customWidth="1"/>
    <col min="6142" max="6142" width="15.5703125" style="113" customWidth="1"/>
    <col min="6143" max="6143" width="16" style="113" customWidth="1"/>
    <col min="6144" max="6144" width="7" style="113" customWidth="1"/>
    <col min="6145" max="6145" width="14.42578125" style="113" customWidth="1"/>
    <col min="6146" max="6146" width="11" style="113" customWidth="1"/>
    <col min="6147" max="6148" width="13.85546875" style="113" customWidth="1"/>
    <col min="6149" max="6149" width="12.140625" style="113" customWidth="1"/>
    <col min="6150" max="6150" width="13.85546875" style="113" customWidth="1"/>
    <col min="6151" max="6151" width="11.5703125" style="113" customWidth="1"/>
    <col min="6152" max="6152" width="15.140625" style="113" customWidth="1"/>
    <col min="6153" max="6153" width="13.85546875" style="113" customWidth="1"/>
    <col min="6154" max="6154" width="10.5703125" style="113" customWidth="1"/>
    <col min="6155" max="6155" width="13.85546875" style="113" customWidth="1"/>
    <col min="6156" max="6156" width="11.7109375" style="113" customWidth="1"/>
    <col min="6157" max="6157" width="0" style="113" hidden="1" customWidth="1"/>
    <col min="6158" max="6158" width="35.140625" style="113" customWidth="1"/>
    <col min="6159" max="6159" width="36.28515625" style="113" customWidth="1"/>
    <col min="6160" max="6392" width="9.140625" style="113"/>
    <col min="6393" max="6393" width="3.5703125" style="113" customWidth="1"/>
    <col min="6394" max="6394" width="25.7109375" style="113" customWidth="1"/>
    <col min="6395" max="6395" width="11.5703125" style="113" customWidth="1"/>
    <col min="6396" max="6396" width="18.42578125" style="113" customWidth="1"/>
    <col min="6397" max="6397" width="10.140625" style="113" customWidth="1"/>
    <col min="6398" max="6398" width="15.5703125" style="113" customWidth="1"/>
    <col min="6399" max="6399" width="16" style="113" customWidth="1"/>
    <col min="6400" max="6400" width="7" style="113" customWidth="1"/>
    <col min="6401" max="6401" width="14.42578125" style="113" customWidth="1"/>
    <col min="6402" max="6402" width="11" style="113" customWidth="1"/>
    <col min="6403" max="6404" width="13.85546875" style="113" customWidth="1"/>
    <col min="6405" max="6405" width="12.140625" style="113" customWidth="1"/>
    <col min="6406" max="6406" width="13.85546875" style="113" customWidth="1"/>
    <col min="6407" max="6407" width="11.5703125" style="113" customWidth="1"/>
    <col min="6408" max="6408" width="15.140625" style="113" customWidth="1"/>
    <col min="6409" max="6409" width="13.85546875" style="113" customWidth="1"/>
    <col min="6410" max="6410" width="10.5703125" style="113" customWidth="1"/>
    <col min="6411" max="6411" width="13.85546875" style="113" customWidth="1"/>
    <col min="6412" max="6412" width="11.7109375" style="113" customWidth="1"/>
    <col min="6413" max="6413" width="0" style="113" hidden="1" customWidth="1"/>
    <col min="6414" max="6414" width="35.140625" style="113" customWidth="1"/>
    <col min="6415" max="6415" width="36.28515625" style="113" customWidth="1"/>
    <col min="6416" max="6648" width="9.140625" style="113"/>
    <col min="6649" max="6649" width="3.5703125" style="113" customWidth="1"/>
    <col min="6650" max="6650" width="25.7109375" style="113" customWidth="1"/>
    <col min="6651" max="6651" width="11.5703125" style="113" customWidth="1"/>
    <col min="6652" max="6652" width="18.42578125" style="113" customWidth="1"/>
    <col min="6653" max="6653" width="10.140625" style="113" customWidth="1"/>
    <col min="6654" max="6654" width="15.5703125" style="113" customWidth="1"/>
    <col min="6655" max="6655" width="16" style="113" customWidth="1"/>
    <col min="6656" max="6656" width="7" style="113" customWidth="1"/>
    <col min="6657" max="6657" width="14.42578125" style="113" customWidth="1"/>
    <col min="6658" max="6658" width="11" style="113" customWidth="1"/>
    <col min="6659" max="6660" width="13.85546875" style="113" customWidth="1"/>
    <col min="6661" max="6661" width="12.140625" style="113" customWidth="1"/>
    <col min="6662" max="6662" width="13.85546875" style="113" customWidth="1"/>
    <col min="6663" max="6663" width="11.5703125" style="113" customWidth="1"/>
    <col min="6664" max="6664" width="15.140625" style="113" customWidth="1"/>
    <col min="6665" max="6665" width="13.85546875" style="113" customWidth="1"/>
    <col min="6666" max="6666" width="10.5703125" style="113" customWidth="1"/>
    <col min="6667" max="6667" width="13.85546875" style="113" customWidth="1"/>
    <col min="6668" max="6668" width="11.7109375" style="113" customWidth="1"/>
    <col min="6669" max="6669" width="0" style="113" hidden="1" customWidth="1"/>
    <col min="6670" max="6670" width="35.140625" style="113" customWidth="1"/>
    <col min="6671" max="6671" width="36.28515625" style="113" customWidth="1"/>
    <col min="6672" max="6904" width="9.140625" style="113"/>
    <col min="6905" max="6905" width="3.5703125" style="113" customWidth="1"/>
    <col min="6906" max="6906" width="25.7109375" style="113" customWidth="1"/>
    <col min="6907" max="6907" width="11.5703125" style="113" customWidth="1"/>
    <col min="6908" max="6908" width="18.42578125" style="113" customWidth="1"/>
    <col min="6909" max="6909" width="10.140625" style="113" customWidth="1"/>
    <col min="6910" max="6910" width="15.5703125" style="113" customWidth="1"/>
    <col min="6911" max="6911" width="16" style="113" customWidth="1"/>
    <col min="6912" max="6912" width="7" style="113" customWidth="1"/>
    <col min="6913" max="6913" width="14.42578125" style="113" customWidth="1"/>
    <col min="6914" max="6914" width="11" style="113" customWidth="1"/>
    <col min="6915" max="6916" width="13.85546875" style="113" customWidth="1"/>
    <col min="6917" max="6917" width="12.140625" style="113" customWidth="1"/>
    <col min="6918" max="6918" width="13.85546875" style="113" customWidth="1"/>
    <col min="6919" max="6919" width="11.5703125" style="113" customWidth="1"/>
    <col min="6920" max="6920" width="15.140625" style="113" customWidth="1"/>
    <col min="6921" max="6921" width="13.85546875" style="113" customWidth="1"/>
    <col min="6922" max="6922" width="10.5703125" style="113" customWidth="1"/>
    <col min="6923" max="6923" width="13.85546875" style="113" customWidth="1"/>
    <col min="6924" max="6924" width="11.7109375" style="113" customWidth="1"/>
    <col min="6925" max="6925" width="0" style="113" hidden="1" customWidth="1"/>
    <col min="6926" max="6926" width="35.140625" style="113" customWidth="1"/>
    <col min="6927" max="6927" width="36.28515625" style="113" customWidth="1"/>
    <col min="6928" max="7160" width="9.140625" style="113"/>
    <col min="7161" max="7161" width="3.5703125" style="113" customWidth="1"/>
    <col min="7162" max="7162" width="25.7109375" style="113" customWidth="1"/>
    <col min="7163" max="7163" width="11.5703125" style="113" customWidth="1"/>
    <col min="7164" max="7164" width="18.42578125" style="113" customWidth="1"/>
    <col min="7165" max="7165" width="10.140625" style="113" customWidth="1"/>
    <col min="7166" max="7166" width="15.5703125" style="113" customWidth="1"/>
    <col min="7167" max="7167" width="16" style="113" customWidth="1"/>
    <col min="7168" max="7168" width="7" style="113" customWidth="1"/>
    <col min="7169" max="7169" width="14.42578125" style="113" customWidth="1"/>
    <col min="7170" max="7170" width="11" style="113" customWidth="1"/>
    <col min="7171" max="7172" width="13.85546875" style="113" customWidth="1"/>
    <col min="7173" max="7173" width="12.140625" style="113" customWidth="1"/>
    <col min="7174" max="7174" width="13.85546875" style="113" customWidth="1"/>
    <col min="7175" max="7175" width="11.5703125" style="113" customWidth="1"/>
    <col min="7176" max="7176" width="15.140625" style="113" customWidth="1"/>
    <col min="7177" max="7177" width="13.85546875" style="113" customWidth="1"/>
    <col min="7178" max="7178" width="10.5703125" style="113" customWidth="1"/>
    <col min="7179" max="7179" width="13.85546875" style="113" customWidth="1"/>
    <col min="7180" max="7180" width="11.7109375" style="113" customWidth="1"/>
    <col min="7181" max="7181" width="0" style="113" hidden="1" customWidth="1"/>
    <col min="7182" max="7182" width="35.140625" style="113" customWidth="1"/>
    <col min="7183" max="7183" width="36.28515625" style="113" customWidth="1"/>
    <col min="7184" max="7416" width="9.140625" style="113"/>
    <col min="7417" max="7417" width="3.5703125" style="113" customWidth="1"/>
    <col min="7418" max="7418" width="25.7109375" style="113" customWidth="1"/>
    <col min="7419" max="7419" width="11.5703125" style="113" customWidth="1"/>
    <col min="7420" max="7420" width="18.42578125" style="113" customWidth="1"/>
    <col min="7421" max="7421" width="10.140625" style="113" customWidth="1"/>
    <col min="7422" max="7422" width="15.5703125" style="113" customWidth="1"/>
    <col min="7423" max="7423" width="16" style="113" customWidth="1"/>
    <col min="7424" max="7424" width="7" style="113" customWidth="1"/>
    <col min="7425" max="7425" width="14.42578125" style="113" customWidth="1"/>
    <col min="7426" max="7426" width="11" style="113" customWidth="1"/>
    <col min="7427" max="7428" width="13.85546875" style="113" customWidth="1"/>
    <col min="7429" max="7429" width="12.140625" style="113" customWidth="1"/>
    <col min="7430" max="7430" width="13.85546875" style="113" customWidth="1"/>
    <col min="7431" max="7431" width="11.5703125" style="113" customWidth="1"/>
    <col min="7432" max="7432" width="15.140625" style="113" customWidth="1"/>
    <col min="7433" max="7433" width="13.85546875" style="113" customWidth="1"/>
    <col min="7434" max="7434" width="10.5703125" style="113" customWidth="1"/>
    <col min="7435" max="7435" width="13.85546875" style="113" customWidth="1"/>
    <col min="7436" max="7436" width="11.7109375" style="113" customWidth="1"/>
    <col min="7437" max="7437" width="0" style="113" hidden="1" customWidth="1"/>
    <col min="7438" max="7438" width="35.140625" style="113" customWidth="1"/>
    <col min="7439" max="7439" width="36.28515625" style="113" customWidth="1"/>
    <col min="7440" max="7672" width="9.140625" style="113"/>
    <col min="7673" max="7673" width="3.5703125" style="113" customWidth="1"/>
    <col min="7674" max="7674" width="25.7109375" style="113" customWidth="1"/>
    <col min="7675" max="7675" width="11.5703125" style="113" customWidth="1"/>
    <col min="7676" max="7676" width="18.42578125" style="113" customWidth="1"/>
    <col min="7677" max="7677" width="10.140625" style="113" customWidth="1"/>
    <col min="7678" max="7678" width="15.5703125" style="113" customWidth="1"/>
    <col min="7679" max="7679" width="16" style="113" customWidth="1"/>
    <col min="7680" max="7680" width="7" style="113" customWidth="1"/>
    <col min="7681" max="7681" width="14.42578125" style="113" customWidth="1"/>
    <col min="7682" max="7682" width="11" style="113" customWidth="1"/>
    <col min="7683" max="7684" width="13.85546875" style="113" customWidth="1"/>
    <col min="7685" max="7685" width="12.140625" style="113" customWidth="1"/>
    <col min="7686" max="7686" width="13.85546875" style="113" customWidth="1"/>
    <col min="7687" max="7687" width="11.5703125" style="113" customWidth="1"/>
    <col min="7688" max="7688" width="15.140625" style="113" customWidth="1"/>
    <col min="7689" max="7689" width="13.85546875" style="113" customWidth="1"/>
    <col min="7690" max="7690" width="10.5703125" style="113" customWidth="1"/>
    <col min="7691" max="7691" width="13.85546875" style="113" customWidth="1"/>
    <col min="7692" max="7692" width="11.7109375" style="113" customWidth="1"/>
    <col min="7693" max="7693" width="0" style="113" hidden="1" customWidth="1"/>
    <col min="7694" max="7694" width="35.140625" style="113" customWidth="1"/>
    <col min="7695" max="7695" width="36.28515625" style="113" customWidth="1"/>
    <col min="7696" max="7928" width="9.140625" style="113"/>
    <col min="7929" max="7929" width="3.5703125" style="113" customWidth="1"/>
    <col min="7930" max="7930" width="25.7109375" style="113" customWidth="1"/>
    <col min="7931" max="7931" width="11.5703125" style="113" customWidth="1"/>
    <col min="7932" max="7932" width="18.42578125" style="113" customWidth="1"/>
    <col min="7933" max="7933" width="10.140625" style="113" customWidth="1"/>
    <col min="7934" max="7934" width="15.5703125" style="113" customWidth="1"/>
    <col min="7935" max="7935" width="16" style="113" customWidth="1"/>
    <col min="7936" max="7936" width="7" style="113" customWidth="1"/>
    <col min="7937" max="7937" width="14.42578125" style="113" customWidth="1"/>
    <col min="7938" max="7938" width="11" style="113" customWidth="1"/>
    <col min="7939" max="7940" width="13.85546875" style="113" customWidth="1"/>
    <col min="7941" max="7941" width="12.140625" style="113" customWidth="1"/>
    <col min="7942" max="7942" width="13.85546875" style="113" customWidth="1"/>
    <col min="7943" max="7943" width="11.5703125" style="113" customWidth="1"/>
    <col min="7944" max="7944" width="15.140625" style="113" customWidth="1"/>
    <col min="7945" max="7945" width="13.85546875" style="113" customWidth="1"/>
    <col min="7946" max="7946" width="10.5703125" style="113" customWidth="1"/>
    <col min="7947" max="7947" width="13.85546875" style="113" customWidth="1"/>
    <col min="7948" max="7948" width="11.7109375" style="113" customWidth="1"/>
    <col min="7949" max="7949" width="0" style="113" hidden="1" customWidth="1"/>
    <col min="7950" max="7950" width="35.140625" style="113" customWidth="1"/>
    <col min="7951" max="7951" width="36.28515625" style="113" customWidth="1"/>
    <col min="7952" max="8184" width="9.140625" style="113"/>
    <col min="8185" max="8185" width="3.5703125" style="113" customWidth="1"/>
    <col min="8186" max="8186" width="25.7109375" style="113" customWidth="1"/>
    <col min="8187" max="8187" width="11.5703125" style="113" customWidth="1"/>
    <col min="8188" max="8188" width="18.42578125" style="113" customWidth="1"/>
    <col min="8189" max="8189" width="10.140625" style="113" customWidth="1"/>
    <col min="8190" max="8190" width="15.5703125" style="113" customWidth="1"/>
    <col min="8191" max="8191" width="16" style="113" customWidth="1"/>
    <col min="8192" max="8192" width="7" style="113" customWidth="1"/>
    <col min="8193" max="8193" width="14.42578125" style="113" customWidth="1"/>
    <col min="8194" max="8194" width="11" style="113" customWidth="1"/>
    <col min="8195" max="8196" width="13.85546875" style="113" customWidth="1"/>
    <col min="8197" max="8197" width="12.140625" style="113" customWidth="1"/>
    <col min="8198" max="8198" width="13.85546875" style="113" customWidth="1"/>
    <col min="8199" max="8199" width="11.5703125" style="113" customWidth="1"/>
    <col min="8200" max="8200" width="15.140625" style="113" customWidth="1"/>
    <col min="8201" max="8201" width="13.85546875" style="113" customWidth="1"/>
    <col min="8202" max="8202" width="10.5703125" style="113" customWidth="1"/>
    <col min="8203" max="8203" width="13.85546875" style="113" customWidth="1"/>
    <col min="8204" max="8204" width="11.7109375" style="113" customWidth="1"/>
    <col min="8205" max="8205" width="0" style="113" hidden="1" customWidth="1"/>
    <col min="8206" max="8206" width="35.140625" style="113" customWidth="1"/>
    <col min="8207" max="8207" width="36.28515625" style="113" customWidth="1"/>
    <col min="8208" max="8440" width="9.140625" style="113"/>
    <col min="8441" max="8441" width="3.5703125" style="113" customWidth="1"/>
    <col min="8442" max="8442" width="25.7109375" style="113" customWidth="1"/>
    <col min="8443" max="8443" width="11.5703125" style="113" customWidth="1"/>
    <col min="8444" max="8444" width="18.42578125" style="113" customWidth="1"/>
    <col min="8445" max="8445" width="10.140625" style="113" customWidth="1"/>
    <col min="8446" max="8446" width="15.5703125" style="113" customWidth="1"/>
    <col min="8447" max="8447" width="16" style="113" customWidth="1"/>
    <col min="8448" max="8448" width="7" style="113" customWidth="1"/>
    <col min="8449" max="8449" width="14.42578125" style="113" customWidth="1"/>
    <col min="8450" max="8450" width="11" style="113" customWidth="1"/>
    <col min="8451" max="8452" width="13.85546875" style="113" customWidth="1"/>
    <col min="8453" max="8453" width="12.140625" style="113" customWidth="1"/>
    <col min="8454" max="8454" width="13.85546875" style="113" customWidth="1"/>
    <col min="8455" max="8455" width="11.5703125" style="113" customWidth="1"/>
    <col min="8456" max="8456" width="15.140625" style="113" customWidth="1"/>
    <col min="8457" max="8457" width="13.85546875" style="113" customWidth="1"/>
    <col min="8458" max="8458" width="10.5703125" style="113" customWidth="1"/>
    <col min="8459" max="8459" width="13.85546875" style="113" customWidth="1"/>
    <col min="8460" max="8460" width="11.7109375" style="113" customWidth="1"/>
    <col min="8461" max="8461" width="0" style="113" hidden="1" customWidth="1"/>
    <col min="8462" max="8462" width="35.140625" style="113" customWidth="1"/>
    <col min="8463" max="8463" width="36.28515625" style="113" customWidth="1"/>
    <col min="8464" max="8696" width="9.140625" style="113"/>
    <col min="8697" max="8697" width="3.5703125" style="113" customWidth="1"/>
    <col min="8698" max="8698" width="25.7109375" style="113" customWidth="1"/>
    <col min="8699" max="8699" width="11.5703125" style="113" customWidth="1"/>
    <col min="8700" max="8700" width="18.42578125" style="113" customWidth="1"/>
    <col min="8701" max="8701" width="10.140625" style="113" customWidth="1"/>
    <col min="8702" max="8702" width="15.5703125" style="113" customWidth="1"/>
    <col min="8703" max="8703" width="16" style="113" customWidth="1"/>
    <col min="8704" max="8704" width="7" style="113" customWidth="1"/>
    <col min="8705" max="8705" width="14.42578125" style="113" customWidth="1"/>
    <col min="8706" max="8706" width="11" style="113" customWidth="1"/>
    <col min="8707" max="8708" width="13.85546875" style="113" customWidth="1"/>
    <col min="8709" max="8709" width="12.140625" style="113" customWidth="1"/>
    <col min="8710" max="8710" width="13.85546875" style="113" customWidth="1"/>
    <col min="8711" max="8711" width="11.5703125" style="113" customWidth="1"/>
    <col min="8712" max="8712" width="15.140625" style="113" customWidth="1"/>
    <col min="8713" max="8713" width="13.85546875" style="113" customWidth="1"/>
    <col min="8714" max="8714" width="10.5703125" style="113" customWidth="1"/>
    <col min="8715" max="8715" width="13.85546875" style="113" customWidth="1"/>
    <col min="8716" max="8716" width="11.7109375" style="113" customWidth="1"/>
    <col min="8717" max="8717" width="0" style="113" hidden="1" customWidth="1"/>
    <col min="8718" max="8718" width="35.140625" style="113" customWidth="1"/>
    <col min="8719" max="8719" width="36.28515625" style="113" customWidth="1"/>
    <col min="8720" max="8952" width="9.140625" style="113"/>
    <col min="8953" max="8953" width="3.5703125" style="113" customWidth="1"/>
    <col min="8954" max="8954" width="25.7109375" style="113" customWidth="1"/>
    <col min="8955" max="8955" width="11.5703125" style="113" customWidth="1"/>
    <col min="8956" max="8956" width="18.42578125" style="113" customWidth="1"/>
    <col min="8957" max="8957" width="10.140625" style="113" customWidth="1"/>
    <col min="8958" max="8958" width="15.5703125" style="113" customWidth="1"/>
    <col min="8959" max="8959" width="16" style="113" customWidth="1"/>
    <col min="8960" max="8960" width="7" style="113" customWidth="1"/>
    <col min="8961" max="8961" width="14.42578125" style="113" customWidth="1"/>
    <col min="8962" max="8962" width="11" style="113" customWidth="1"/>
    <col min="8963" max="8964" width="13.85546875" style="113" customWidth="1"/>
    <col min="8965" max="8965" width="12.140625" style="113" customWidth="1"/>
    <col min="8966" max="8966" width="13.85546875" style="113" customWidth="1"/>
    <col min="8967" max="8967" width="11.5703125" style="113" customWidth="1"/>
    <col min="8968" max="8968" width="15.140625" style="113" customWidth="1"/>
    <col min="8969" max="8969" width="13.85546875" style="113" customWidth="1"/>
    <col min="8970" max="8970" width="10.5703125" style="113" customWidth="1"/>
    <col min="8971" max="8971" width="13.85546875" style="113" customWidth="1"/>
    <col min="8972" max="8972" width="11.7109375" style="113" customWidth="1"/>
    <col min="8973" max="8973" width="0" style="113" hidden="1" customWidth="1"/>
    <col min="8974" max="8974" width="35.140625" style="113" customWidth="1"/>
    <col min="8975" max="8975" width="36.28515625" style="113" customWidth="1"/>
    <col min="8976" max="9208" width="9.140625" style="113"/>
    <col min="9209" max="9209" width="3.5703125" style="113" customWidth="1"/>
    <col min="9210" max="9210" width="25.7109375" style="113" customWidth="1"/>
    <col min="9211" max="9211" width="11.5703125" style="113" customWidth="1"/>
    <col min="9212" max="9212" width="18.42578125" style="113" customWidth="1"/>
    <col min="9213" max="9213" width="10.140625" style="113" customWidth="1"/>
    <col min="9214" max="9214" width="15.5703125" style="113" customWidth="1"/>
    <col min="9215" max="9215" width="16" style="113" customWidth="1"/>
    <col min="9216" max="9216" width="7" style="113" customWidth="1"/>
    <col min="9217" max="9217" width="14.42578125" style="113" customWidth="1"/>
    <col min="9218" max="9218" width="11" style="113" customWidth="1"/>
    <col min="9219" max="9220" width="13.85546875" style="113" customWidth="1"/>
    <col min="9221" max="9221" width="12.140625" style="113" customWidth="1"/>
    <col min="9222" max="9222" width="13.85546875" style="113" customWidth="1"/>
    <col min="9223" max="9223" width="11.5703125" style="113" customWidth="1"/>
    <col min="9224" max="9224" width="15.140625" style="113" customWidth="1"/>
    <col min="9225" max="9225" width="13.85546875" style="113" customWidth="1"/>
    <col min="9226" max="9226" width="10.5703125" style="113" customWidth="1"/>
    <col min="9227" max="9227" width="13.85546875" style="113" customWidth="1"/>
    <col min="9228" max="9228" width="11.7109375" style="113" customWidth="1"/>
    <col min="9229" max="9229" width="0" style="113" hidden="1" customWidth="1"/>
    <col min="9230" max="9230" width="35.140625" style="113" customWidth="1"/>
    <col min="9231" max="9231" width="36.28515625" style="113" customWidth="1"/>
    <col min="9232" max="9464" width="9.140625" style="113"/>
    <col min="9465" max="9465" width="3.5703125" style="113" customWidth="1"/>
    <col min="9466" max="9466" width="25.7109375" style="113" customWidth="1"/>
    <col min="9467" max="9467" width="11.5703125" style="113" customWidth="1"/>
    <col min="9468" max="9468" width="18.42578125" style="113" customWidth="1"/>
    <col min="9469" max="9469" width="10.140625" style="113" customWidth="1"/>
    <col min="9470" max="9470" width="15.5703125" style="113" customWidth="1"/>
    <col min="9471" max="9471" width="16" style="113" customWidth="1"/>
    <col min="9472" max="9472" width="7" style="113" customWidth="1"/>
    <col min="9473" max="9473" width="14.42578125" style="113" customWidth="1"/>
    <col min="9474" max="9474" width="11" style="113" customWidth="1"/>
    <col min="9475" max="9476" width="13.85546875" style="113" customWidth="1"/>
    <col min="9477" max="9477" width="12.140625" style="113" customWidth="1"/>
    <col min="9478" max="9478" width="13.85546875" style="113" customWidth="1"/>
    <col min="9479" max="9479" width="11.5703125" style="113" customWidth="1"/>
    <col min="9480" max="9480" width="15.140625" style="113" customWidth="1"/>
    <col min="9481" max="9481" width="13.85546875" style="113" customWidth="1"/>
    <col min="9482" max="9482" width="10.5703125" style="113" customWidth="1"/>
    <col min="9483" max="9483" width="13.85546875" style="113" customWidth="1"/>
    <col min="9484" max="9484" width="11.7109375" style="113" customWidth="1"/>
    <col min="9485" max="9485" width="0" style="113" hidden="1" customWidth="1"/>
    <col min="9486" max="9486" width="35.140625" style="113" customWidth="1"/>
    <col min="9487" max="9487" width="36.28515625" style="113" customWidth="1"/>
    <col min="9488" max="9720" width="9.140625" style="113"/>
    <col min="9721" max="9721" width="3.5703125" style="113" customWidth="1"/>
    <col min="9722" max="9722" width="25.7109375" style="113" customWidth="1"/>
    <col min="9723" max="9723" width="11.5703125" style="113" customWidth="1"/>
    <col min="9724" max="9724" width="18.42578125" style="113" customWidth="1"/>
    <col min="9725" max="9725" width="10.140625" style="113" customWidth="1"/>
    <col min="9726" max="9726" width="15.5703125" style="113" customWidth="1"/>
    <col min="9727" max="9727" width="16" style="113" customWidth="1"/>
    <col min="9728" max="9728" width="7" style="113" customWidth="1"/>
    <col min="9729" max="9729" width="14.42578125" style="113" customWidth="1"/>
    <col min="9730" max="9730" width="11" style="113" customWidth="1"/>
    <col min="9731" max="9732" width="13.85546875" style="113" customWidth="1"/>
    <col min="9733" max="9733" width="12.140625" style="113" customWidth="1"/>
    <col min="9734" max="9734" width="13.85546875" style="113" customWidth="1"/>
    <col min="9735" max="9735" width="11.5703125" style="113" customWidth="1"/>
    <col min="9736" max="9736" width="15.140625" style="113" customWidth="1"/>
    <col min="9737" max="9737" width="13.85546875" style="113" customWidth="1"/>
    <col min="9738" max="9738" width="10.5703125" style="113" customWidth="1"/>
    <col min="9739" max="9739" width="13.85546875" style="113" customWidth="1"/>
    <col min="9740" max="9740" width="11.7109375" style="113" customWidth="1"/>
    <col min="9741" max="9741" width="0" style="113" hidden="1" customWidth="1"/>
    <col min="9742" max="9742" width="35.140625" style="113" customWidth="1"/>
    <col min="9743" max="9743" width="36.28515625" style="113" customWidth="1"/>
    <col min="9744" max="9976" width="9.140625" style="113"/>
    <col min="9977" max="9977" width="3.5703125" style="113" customWidth="1"/>
    <col min="9978" max="9978" width="25.7109375" style="113" customWidth="1"/>
    <col min="9979" max="9979" width="11.5703125" style="113" customWidth="1"/>
    <col min="9980" max="9980" width="18.42578125" style="113" customWidth="1"/>
    <col min="9981" max="9981" width="10.140625" style="113" customWidth="1"/>
    <col min="9982" max="9982" width="15.5703125" style="113" customWidth="1"/>
    <col min="9983" max="9983" width="16" style="113" customWidth="1"/>
    <col min="9984" max="9984" width="7" style="113" customWidth="1"/>
    <col min="9985" max="9985" width="14.42578125" style="113" customWidth="1"/>
    <col min="9986" max="9986" width="11" style="113" customWidth="1"/>
    <col min="9987" max="9988" width="13.85546875" style="113" customWidth="1"/>
    <col min="9989" max="9989" width="12.140625" style="113" customWidth="1"/>
    <col min="9990" max="9990" width="13.85546875" style="113" customWidth="1"/>
    <col min="9991" max="9991" width="11.5703125" style="113" customWidth="1"/>
    <col min="9992" max="9992" width="15.140625" style="113" customWidth="1"/>
    <col min="9993" max="9993" width="13.85546875" style="113" customWidth="1"/>
    <col min="9994" max="9994" width="10.5703125" style="113" customWidth="1"/>
    <col min="9995" max="9995" width="13.85546875" style="113" customWidth="1"/>
    <col min="9996" max="9996" width="11.7109375" style="113" customWidth="1"/>
    <col min="9997" max="9997" width="0" style="113" hidden="1" customWidth="1"/>
    <col min="9998" max="9998" width="35.140625" style="113" customWidth="1"/>
    <col min="9999" max="9999" width="36.28515625" style="113" customWidth="1"/>
    <col min="10000" max="10232" width="9.140625" style="113"/>
    <col min="10233" max="10233" width="3.5703125" style="113" customWidth="1"/>
    <col min="10234" max="10234" width="25.7109375" style="113" customWidth="1"/>
    <col min="10235" max="10235" width="11.5703125" style="113" customWidth="1"/>
    <col min="10236" max="10236" width="18.42578125" style="113" customWidth="1"/>
    <col min="10237" max="10237" width="10.140625" style="113" customWidth="1"/>
    <col min="10238" max="10238" width="15.5703125" style="113" customWidth="1"/>
    <col min="10239" max="10239" width="16" style="113" customWidth="1"/>
    <col min="10240" max="10240" width="7" style="113" customWidth="1"/>
    <col min="10241" max="10241" width="14.42578125" style="113" customWidth="1"/>
    <col min="10242" max="10242" width="11" style="113" customWidth="1"/>
    <col min="10243" max="10244" width="13.85546875" style="113" customWidth="1"/>
    <col min="10245" max="10245" width="12.140625" style="113" customWidth="1"/>
    <col min="10246" max="10246" width="13.85546875" style="113" customWidth="1"/>
    <col min="10247" max="10247" width="11.5703125" style="113" customWidth="1"/>
    <col min="10248" max="10248" width="15.140625" style="113" customWidth="1"/>
    <col min="10249" max="10249" width="13.85546875" style="113" customWidth="1"/>
    <col min="10250" max="10250" width="10.5703125" style="113" customWidth="1"/>
    <col min="10251" max="10251" width="13.85546875" style="113" customWidth="1"/>
    <col min="10252" max="10252" width="11.7109375" style="113" customWidth="1"/>
    <col min="10253" max="10253" width="0" style="113" hidden="1" customWidth="1"/>
    <col min="10254" max="10254" width="35.140625" style="113" customWidth="1"/>
    <col min="10255" max="10255" width="36.28515625" style="113" customWidth="1"/>
    <col min="10256" max="10488" width="9.140625" style="113"/>
    <col min="10489" max="10489" width="3.5703125" style="113" customWidth="1"/>
    <col min="10490" max="10490" width="25.7109375" style="113" customWidth="1"/>
    <col min="10491" max="10491" width="11.5703125" style="113" customWidth="1"/>
    <col min="10492" max="10492" width="18.42578125" style="113" customWidth="1"/>
    <col min="10493" max="10493" width="10.140625" style="113" customWidth="1"/>
    <col min="10494" max="10494" width="15.5703125" style="113" customWidth="1"/>
    <col min="10495" max="10495" width="16" style="113" customWidth="1"/>
    <col min="10496" max="10496" width="7" style="113" customWidth="1"/>
    <col min="10497" max="10497" width="14.42578125" style="113" customWidth="1"/>
    <col min="10498" max="10498" width="11" style="113" customWidth="1"/>
    <col min="10499" max="10500" width="13.85546875" style="113" customWidth="1"/>
    <col min="10501" max="10501" width="12.140625" style="113" customWidth="1"/>
    <col min="10502" max="10502" width="13.85546875" style="113" customWidth="1"/>
    <col min="10503" max="10503" width="11.5703125" style="113" customWidth="1"/>
    <col min="10504" max="10504" width="15.140625" style="113" customWidth="1"/>
    <col min="10505" max="10505" width="13.85546875" style="113" customWidth="1"/>
    <col min="10506" max="10506" width="10.5703125" style="113" customWidth="1"/>
    <col min="10507" max="10507" width="13.85546875" style="113" customWidth="1"/>
    <col min="10508" max="10508" width="11.7109375" style="113" customWidth="1"/>
    <col min="10509" max="10509" width="0" style="113" hidden="1" customWidth="1"/>
    <col min="10510" max="10510" width="35.140625" style="113" customWidth="1"/>
    <col min="10511" max="10511" width="36.28515625" style="113" customWidth="1"/>
    <col min="10512" max="10744" width="9.140625" style="113"/>
    <col min="10745" max="10745" width="3.5703125" style="113" customWidth="1"/>
    <col min="10746" max="10746" width="25.7109375" style="113" customWidth="1"/>
    <col min="10747" max="10747" width="11.5703125" style="113" customWidth="1"/>
    <col min="10748" max="10748" width="18.42578125" style="113" customWidth="1"/>
    <col min="10749" max="10749" width="10.140625" style="113" customWidth="1"/>
    <col min="10750" max="10750" width="15.5703125" style="113" customWidth="1"/>
    <col min="10751" max="10751" width="16" style="113" customWidth="1"/>
    <col min="10752" max="10752" width="7" style="113" customWidth="1"/>
    <col min="10753" max="10753" width="14.42578125" style="113" customWidth="1"/>
    <col min="10754" max="10754" width="11" style="113" customWidth="1"/>
    <col min="10755" max="10756" width="13.85546875" style="113" customWidth="1"/>
    <col min="10757" max="10757" width="12.140625" style="113" customWidth="1"/>
    <col min="10758" max="10758" width="13.85546875" style="113" customWidth="1"/>
    <col min="10759" max="10759" width="11.5703125" style="113" customWidth="1"/>
    <col min="10760" max="10760" width="15.140625" style="113" customWidth="1"/>
    <col min="10761" max="10761" width="13.85546875" style="113" customWidth="1"/>
    <col min="10762" max="10762" width="10.5703125" style="113" customWidth="1"/>
    <col min="10763" max="10763" width="13.85546875" style="113" customWidth="1"/>
    <col min="10764" max="10764" width="11.7109375" style="113" customWidth="1"/>
    <col min="10765" max="10765" width="0" style="113" hidden="1" customWidth="1"/>
    <col min="10766" max="10766" width="35.140625" style="113" customWidth="1"/>
    <col min="10767" max="10767" width="36.28515625" style="113" customWidth="1"/>
    <col min="10768" max="11000" width="9.140625" style="113"/>
    <col min="11001" max="11001" width="3.5703125" style="113" customWidth="1"/>
    <col min="11002" max="11002" width="25.7109375" style="113" customWidth="1"/>
    <col min="11003" max="11003" width="11.5703125" style="113" customWidth="1"/>
    <col min="11004" max="11004" width="18.42578125" style="113" customWidth="1"/>
    <col min="11005" max="11005" width="10.140625" style="113" customWidth="1"/>
    <col min="11006" max="11006" width="15.5703125" style="113" customWidth="1"/>
    <col min="11007" max="11007" width="16" style="113" customWidth="1"/>
    <col min="11008" max="11008" width="7" style="113" customWidth="1"/>
    <col min="11009" max="11009" width="14.42578125" style="113" customWidth="1"/>
    <col min="11010" max="11010" width="11" style="113" customWidth="1"/>
    <col min="11011" max="11012" width="13.85546875" style="113" customWidth="1"/>
    <col min="11013" max="11013" width="12.140625" style="113" customWidth="1"/>
    <col min="11014" max="11014" width="13.85546875" style="113" customWidth="1"/>
    <col min="11015" max="11015" width="11.5703125" style="113" customWidth="1"/>
    <col min="11016" max="11016" width="15.140625" style="113" customWidth="1"/>
    <col min="11017" max="11017" width="13.85546875" style="113" customWidth="1"/>
    <col min="11018" max="11018" width="10.5703125" style="113" customWidth="1"/>
    <col min="11019" max="11019" width="13.85546875" style="113" customWidth="1"/>
    <col min="11020" max="11020" width="11.7109375" style="113" customWidth="1"/>
    <col min="11021" max="11021" width="0" style="113" hidden="1" customWidth="1"/>
    <col min="11022" max="11022" width="35.140625" style="113" customWidth="1"/>
    <col min="11023" max="11023" width="36.28515625" style="113" customWidth="1"/>
    <col min="11024" max="11256" width="9.140625" style="113"/>
    <col min="11257" max="11257" width="3.5703125" style="113" customWidth="1"/>
    <col min="11258" max="11258" width="25.7109375" style="113" customWidth="1"/>
    <col min="11259" max="11259" width="11.5703125" style="113" customWidth="1"/>
    <col min="11260" max="11260" width="18.42578125" style="113" customWidth="1"/>
    <col min="11261" max="11261" width="10.140625" style="113" customWidth="1"/>
    <col min="11262" max="11262" width="15.5703125" style="113" customWidth="1"/>
    <col min="11263" max="11263" width="16" style="113" customWidth="1"/>
    <col min="11264" max="11264" width="7" style="113" customWidth="1"/>
    <col min="11265" max="11265" width="14.42578125" style="113" customWidth="1"/>
    <col min="11266" max="11266" width="11" style="113" customWidth="1"/>
    <col min="11267" max="11268" width="13.85546875" style="113" customWidth="1"/>
    <col min="11269" max="11269" width="12.140625" style="113" customWidth="1"/>
    <col min="11270" max="11270" width="13.85546875" style="113" customWidth="1"/>
    <col min="11271" max="11271" width="11.5703125" style="113" customWidth="1"/>
    <col min="11272" max="11272" width="15.140625" style="113" customWidth="1"/>
    <col min="11273" max="11273" width="13.85546875" style="113" customWidth="1"/>
    <col min="11274" max="11274" width="10.5703125" style="113" customWidth="1"/>
    <col min="11275" max="11275" width="13.85546875" style="113" customWidth="1"/>
    <col min="11276" max="11276" width="11.7109375" style="113" customWidth="1"/>
    <col min="11277" max="11277" width="0" style="113" hidden="1" customWidth="1"/>
    <col min="11278" max="11278" width="35.140625" style="113" customWidth="1"/>
    <col min="11279" max="11279" width="36.28515625" style="113" customWidth="1"/>
    <col min="11280" max="11512" width="9.140625" style="113"/>
    <col min="11513" max="11513" width="3.5703125" style="113" customWidth="1"/>
    <col min="11514" max="11514" width="25.7109375" style="113" customWidth="1"/>
    <col min="11515" max="11515" width="11.5703125" style="113" customWidth="1"/>
    <col min="11516" max="11516" width="18.42578125" style="113" customWidth="1"/>
    <col min="11517" max="11517" width="10.140625" style="113" customWidth="1"/>
    <col min="11518" max="11518" width="15.5703125" style="113" customWidth="1"/>
    <col min="11519" max="11519" width="16" style="113" customWidth="1"/>
    <col min="11520" max="11520" width="7" style="113" customWidth="1"/>
    <col min="11521" max="11521" width="14.42578125" style="113" customWidth="1"/>
    <col min="11522" max="11522" width="11" style="113" customWidth="1"/>
    <col min="11523" max="11524" width="13.85546875" style="113" customWidth="1"/>
    <col min="11525" max="11525" width="12.140625" style="113" customWidth="1"/>
    <col min="11526" max="11526" width="13.85546875" style="113" customWidth="1"/>
    <col min="11527" max="11527" width="11.5703125" style="113" customWidth="1"/>
    <col min="11528" max="11528" width="15.140625" style="113" customWidth="1"/>
    <col min="11529" max="11529" width="13.85546875" style="113" customWidth="1"/>
    <col min="11530" max="11530" width="10.5703125" style="113" customWidth="1"/>
    <col min="11531" max="11531" width="13.85546875" style="113" customWidth="1"/>
    <col min="11532" max="11532" width="11.7109375" style="113" customWidth="1"/>
    <col min="11533" max="11533" width="0" style="113" hidden="1" customWidth="1"/>
    <col min="11534" max="11534" width="35.140625" style="113" customWidth="1"/>
    <col min="11535" max="11535" width="36.28515625" style="113" customWidth="1"/>
    <col min="11536" max="11768" width="9.140625" style="113"/>
    <col min="11769" max="11769" width="3.5703125" style="113" customWidth="1"/>
    <col min="11770" max="11770" width="25.7109375" style="113" customWidth="1"/>
    <col min="11771" max="11771" width="11.5703125" style="113" customWidth="1"/>
    <col min="11772" max="11772" width="18.42578125" style="113" customWidth="1"/>
    <col min="11773" max="11773" width="10.140625" style="113" customWidth="1"/>
    <col min="11774" max="11774" width="15.5703125" style="113" customWidth="1"/>
    <col min="11775" max="11775" width="16" style="113" customWidth="1"/>
    <col min="11776" max="11776" width="7" style="113" customWidth="1"/>
    <col min="11777" max="11777" width="14.42578125" style="113" customWidth="1"/>
    <col min="11778" max="11778" width="11" style="113" customWidth="1"/>
    <col min="11779" max="11780" width="13.85546875" style="113" customWidth="1"/>
    <col min="11781" max="11781" width="12.140625" style="113" customWidth="1"/>
    <col min="11782" max="11782" width="13.85546875" style="113" customWidth="1"/>
    <col min="11783" max="11783" width="11.5703125" style="113" customWidth="1"/>
    <col min="11784" max="11784" width="15.140625" style="113" customWidth="1"/>
    <col min="11785" max="11785" width="13.85546875" style="113" customWidth="1"/>
    <col min="11786" max="11786" width="10.5703125" style="113" customWidth="1"/>
    <col min="11787" max="11787" width="13.85546875" style="113" customWidth="1"/>
    <col min="11788" max="11788" width="11.7109375" style="113" customWidth="1"/>
    <col min="11789" max="11789" width="0" style="113" hidden="1" customWidth="1"/>
    <col min="11790" max="11790" width="35.140625" style="113" customWidth="1"/>
    <col min="11791" max="11791" width="36.28515625" style="113" customWidth="1"/>
    <col min="11792" max="12024" width="9.140625" style="113"/>
    <col min="12025" max="12025" width="3.5703125" style="113" customWidth="1"/>
    <col min="12026" max="12026" width="25.7109375" style="113" customWidth="1"/>
    <col min="12027" max="12027" width="11.5703125" style="113" customWidth="1"/>
    <col min="12028" max="12028" width="18.42578125" style="113" customWidth="1"/>
    <col min="12029" max="12029" width="10.140625" style="113" customWidth="1"/>
    <col min="12030" max="12030" width="15.5703125" style="113" customWidth="1"/>
    <col min="12031" max="12031" width="16" style="113" customWidth="1"/>
    <col min="12032" max="12032" width="7" style="113" customWidth="1"/>
    <col min="12033" max="12033" width="14.42578125" style="113" customWidth="1"/>
    <col min="12034" max="12034" width="11" style="113" customWidth="1"/>
    <col min="12035" max="12036" width="13.85546875" style="113" customWidth="1"/>
    <col min="12037" max="12037" width="12.140625" style="113" customWidth="1"/>
    <col min="12038" max="12038" width="13.85546875" style="113" customWidth="1"/>
    <col min="12039" max="12039" width="11.5703125" style="113" customWidth="1"/>
    <col min="12040" max="12040" width="15.140625" style="113" customWidth="1"/>
    <col min="12041" max="12041" width="13.85546875" style="113" customWidth="1"/>
    <col min="12042" max="12042" width="10.5703125" style="113" customWidth="1"/>
    <col min="12043" max="12043" width="13.85546875" style="113" customWidth="1"/>
    <col min="12044" max="12044" width="11.7109375" style="113" customWidth="1"/>
    <col min="12045" max="12045" width="0" style="113" hidden="1" customWidth="1"/>
    <col min="12046" max="12046" width="35.140625" style="113" customWidth="1"/>
    <col min="12047" max="12047" width="36.28515625" style="113" customWidth="1"/>
    <col min="12048" max="12280" width="9.140625" style="113"/>
    <col min="12281" max="12281" width="3.5703125" style="113" customWidth="1"/>
    <col min="12282" max="12282" width="25.7109375" style="113" customWidth="1"/>
    <col min="12283" max="12283" width="11.5703125" style="113" customWidth="1"/>
    <col min="12284" max="12284" width="18.42578125" style="113" customWidth="1"/>
    <col min="12285" max="12285" width="10.140625" style="113" customWidth="1"/>
    <col min="12286" max="12286" width="15.5703125" style="113" customWidth="1"/>
    <col min="12287" max="12287" width="16" style="113" customWidth="1"/>
    <col min="12288" max="12288" width="7" style="113" customWidth="1"/>
    <col min="12289" max="12289" width="14.42578125" style="113" customWidth="1"/>
    <col min="12290" max="12290" width="11" style="113" customWidth="1"/>
    <col min="12291" max="12292" width="13.85546875" style="113" customWidth="1"/>
    <col min="12293" max="12293" width="12.140625" style="113" customWidth="1"/>
    <col min="12294" max="12294" width="13.85546875" style="113" customWidth="1"/>
    <col min="12295" max="12295" width="11.5703125" style="113" customWidth="1"/>
    <col min="12296" max="12296" width="15.140625" style="113" customWidth="1"/>
    <col min="12297" max="12297" width="13.85546875" style="113" customWidth="1"/>
    <col min="12298" max="12298" width="10.5703125" style="113" customWidth="1"/>
    <col min="12299" max="12299" width="13.85546875" style="113" customWidth="1"/>
    <col min="12300" max="12300" width="11.7109375" style="113" customWidth="1"/>
    <col min="12301" max="12301" width="0" style="113" hidden="1" customWidth="1"/>
    <col min="12302" max="12302" width="35.140625" style="113" customWidth="1"/>
    <col min="12303" max="12303" width="36.28515625" style="113" customWidth="1"/>
    <col min="12304" max="12536" width="9.140625" style="113"/>
    <col min="12537" max="12537" width="3.5703125" style="113" customWidth="1"/>
    <col min="12538" max="12538" width="25.7109375" style="113" customWidth="1"/>
    <col min="12539" max="12539" width="11.5703125" style="113" customWidth="1"/>
    <col min="12540" max="12540" width="18.42578125" style="113" customWidth="1"/>
    <col min="12541" max="12541" width="10.140625" style="113" customWidth="1"/>
    <col min="12542" max="12542" width="15.5703125" style="113" customWidth="1"/>
    <col min="12543" max="12543" width="16" style="113" customWidth="1"/>
    <col min="12544" max="12544" width="7" style="113" customWidth="1"/>
    <col min="12545" max="12545" width="14.42578125" style="113" customWidth="1"/>
    <col min="12546" max="12546" width="11" style="113" customWidth="1"/>
    <col min="12547" max="12548" width="13.85546875" style="113" customWidth="1"/>
    <col min="12549" max="12549" width="12.140625" style="113" customWidth="1"/>
    <col min="12550" max="12550" width="13.85546875" style="113" customWidth="1"/>
    <col min="12551" max="12551" width="11.5703125" style="113" customWidth="1"/>
    <col min="12552" max="12552" width="15.140625" style="113" customWidth="1"/>
    <col min="12553" max="12553" width="13.85546875" style="113" customWidth="1"/>
    <col min="12554" max="12554" width="10.5703125" style="113" customWidth="1"/>
    <col min="12555" max="12555" width="13.85546875" style="113" customWidth="1"/>
    <col min="12556" max="12556" width="11.7109375" style="113" customWidth="1"/>
    <col min="12557" max="12557" width="0" style="113" hidden="1" customWidth="1"/>
    <col min="12558" max="12558" width="35.140625" style="113" customWidth="1"/>
    <col min="12559" max="12559" width="36.28515625" style="113" customWidth="1"/>
    <col min="12560" max="12792" width="9.140625" style="113"/>
    <col min="12793" max="12793" width="3.5703125" style="113" customWidth="1"/>
    <col min="12794" max="12794" width="25.7109375" style="113" customWidth="1"/>
    <col min="12795" max="12795" width="11.5703125" style="113" customWidth="1"/>
    <col min="12796" max="12796" width="18.42578125" style="113" customWidth="1"/>
    <col min="12797" max="12797" width="10.140625" style="113" customWidth="1"/>
    <col min="12798" max="12798" width="15.5703125" style="113" customWidth="1"/>
    <col min="12799" max="12799" width="16" style="113" customWidth="1"/>
    <col min="12800" max="12800" width="7" style="113" customWidth="1"/>
    <col min="12801" max="12801" width="14.42578125" style="113" customWidth="1"/>
    <col min="12802" max="12802" width="11" style="113" customWidth="1"/>
    <col min="12803" max="12804" width="13.85546875" style="113" customWidth="1"/>
    <col min="12805" max="12805" width="12.140625" style="113" customWidth="1"/>
    <col min="12806" max="12806" width="13.85546875" style="113" customWidth="1"/>
    <col min="12807" max="12807" width="11.5703125" style="113" customWidth="1"/>
    <col min="12808" max="12808" width="15.140625" style="113" customWidth="1"/>
    <col min="12809" max="12809" width="13.85546875" style="113" customWidth="1"/>
    <col min="12810" max="12810" width="10.5703125" style="113" customWidth="1"/>
    <col min="12811" max="12811" width="13.85546875" style="113" customWidth="1"/>
    <col min="12812" max="12812" width="11.7109375" style="113" customWidth="1"/>
    <col min="12813" max="12813" width="0" style="113" hidden="1" customWidth="1"/>
    <col min="12814" max="12814" width="35.140625" style="113" customWidth="1"/>
    <col min="12815" max="12815" width="36.28515625" style="113" customWidth="1"/>
    <col min="12816" max="13048" width="9.140625" style="113"/>
    <col min="13049" max="13049" width="3.5703125" style="113" customWidth="1"/>
    <col min="13050" max="13050" width="25.7109375" style="113" customWidth="1"/>
    <col min="13051" max="13051" width="11.5703125" style="113" customWidth="1"/>
    <col min="13052" max="13052" width="18.42578125" style="113" customWidth="1"/>
    <col min="13053" max="13053" width="10.140625" style="113" customWidth="1"/>
    <col min="13054" max="13054" width="15.5703125" style="113" customWidth="1"/>
    <col min="13055" max="13055" width="16" style="113" customWidth="1"/>
    <col min="13056" max="13056" width="7" style="113" customWidth="1"/>
    <col min="13057" max="13057" width="14.42578125" style="113" customWidth="1"/>
    <col min="13058" max="13058" width="11" style="113" customWidth="1"/>
    <col min="13059" max="13060" width="13.85546875" style="113" customWidth="1"/>
    <col min="13061" max="13061" width="12.140625" style="113" customWidth="1"/>
    <col min="13062" max="13062" width="13.85546875" style="113" customWidth="1"/>
    <col min="13063" max="13063" width="11.5703125" style="113" customWidth="1"/>
    <col min="13064" max="13064" width="15.140625" style="113" customWidth="1"/>
    <col min="13065" max="13065" width="13.85546875" style="113" customWidth="1"/>
    <col min="13066" max="13066" width="10.5703125" style="113" customWidth="1"/>
    <col min="13067" max="13067" width="13.85546875" style="113" customWidth="1"/>
    <col min="13068" max="13068" width="11.7109375" style="113" customWidth="1"/>
    <col min="13069" max="13069" width="0" style="113" hidden="1" customWidth="1"/>
    <col min="13070" max="13070" width="35.140625" style="113" customWidth="1"/>
    <col min="13071" max="13071" width="36.28515625" style="113" customWidth="1"/>
    <col min="13072" max="13304" width="9.140625" style="113"/>
    <col min="13305" max="13305" width="3.5703125" style="113" customWidth="1"/>
    <col min="13306" max="13306" width="25.7109375" style="113" customWidth="1"/>
    <col min="13307" max="13307" width="11.5703125" style="113" customWidth="1"/>
    <col min="13308" max="13308" width="18.42578125" style="113" customWidth="1"/>
    <col min="13309" max="13309" width="10.140625" style="113" customWidth="1"/>
    <col min="13310" max="13310" width="15.5703125" style="113" customWidth="1"/>
    <col min="13311" max="13311" width="16" style="113" customWidth="1"/>
    <col min="13312" max="13312" width="7" style="113" customWidth="1"/>
    <col min="13313" max="13313" width="14.42578125" style="113" customWidth="1"/>
    <col min="13314" max="13314" width="11" style="113" customWidth="1"/>
    <col min="13315" max="13316" width="13.85546875" style="113" customWidth="1"/>
    <col min="13317" max="13317" width="12.140625" style="113" customWidth="1"/>
    <col min="13318" max="13318" width="13.85546875" style="113" customWidth="1"/>
    <col min="13319" max="13319" width="11.5703125" style="113" customWidth="1"/>
    <col min="13320" max="13320" width="15.140625" style="113" customWidth="1"/>
    <col min="13321" max="13321" width="13.85546875" style="113" customWidth="1"/>
    <col min="13322" max="13322" width="10.5703125" style="113" customWidth="1"/>
    <col min="13323" max="13323" width="13.85546875" style="113" customWidth="1"/>
    <col min="13324" max="13324" width="11.7109375" style="113" customWidth="1"/>
    <col min="13325" max="13325" width="0" style="113" hidden="1" customWidth="1"/>
    <col min="13326" max="13326" width="35.140625" style="113" customWidth="1"/>
    <col min="13327" max="13327" width="36.28515625" style="113" customWidth="1"/>
    <col min="13328" max="13560" width="9.140625" style="113"/>
    <col min="13561" max="13561" width="3.5703125" style="113" customWidth="1"/>
    <col min="13562" max="13562" width="25.7109375" style="113" customWidth="1"/>
    <col min="13563" max="13563" width="11.5703125" style="113" customWidth="1"/>
    <col min="13564" max="13564" width="18.42578125" style="113" customWidth="1"/>
    <col min="13565" max="13565" width="10.140625" style="113" customWidth="1"/>
    <col min="13566" max="13566" width="15.5703125" style="113" customWidth="1"/>
    <col min="13567" max="13567" width="16" style="113" customWidth="1"/>
    <col min="13568" max="13568" width="7" style="113" customWidth="1"/>
    <col min="13569" max="13569" width="14.42578125" style="113" customWidth="1"/>
    <col min="13570" max="13570" width="11" style="113" customWidth="1"/>
    <col min="13571" max="13572" width="13.85546875" style="113" customWidth="1"/>
    <col min="13573" max="13573" width="12.140625" style="113" customWidth="1"/>
    <col min="13574" max="13574" width="13.85546875" style="113" customWidth="1"/>
    <col min="13575" max="13575" width="11.5703125" style="113" customWidth="1"/>
    <col min="13576" max="13576" width="15.140625" style="113" customWidth="1"/>
    <col min="13577" max="13577" width="13.85546875" style="113" customWidth="1"/>
    <col min="13578" max="13578" width="10.5703125" style="113" customWidth="1"/>
    <col min="13579" max="13579" width="13.85546875" style="113" customWidth="1"/>
    <col min="13580" max="13580" width="11.7109375" style="113" customWidth="1"/>
    <col min="13581" max="13581" width="0" style="113" hidden="1" customWidth="1"/>
    <col min="13582" max="13582" width="35.140625" style="113" customWidth="1"/>
    <col min="13583" max="13583" width="36.28515625" style="113" customWidth="1"/>
    <col min="13584" max="13816" width="9.140625" style="113"/>
    <col min="13817" max="13817" width="3.5703125" style="113" customWidth="1"/>
    <col min="13818" max="13818" width="25.7109375" style="113" customWidth="1"/>
    <col min="13819" max="13819" width="11.5703125" style="113" customWidth="1"/>
    <col min="13820" max="13820" width="18.42578125" style="113" customWidth="1"/>
    <col min="13821" max="13821" width="10.140625" style="113" customWidth="1"/>
    <col min="13822" max="13822" width="15.5703125" style="113" customWidth="1"/>
    <col min="13823" max="13823" width="16" style="113" customWidth="1"/>
    <col min="13824" max="13824" width="7" style="113" customWidth="1"/>
    <col min="13825" max="13825" width="14.42578125" style="113" customWidth="1"/>
    <col min="13826" max="13826" width="11" style="113" customWidth="1"/>
    <col min="13827" max="13828" width="13.85546875" style="113" customWidth="1"/>
    <col min="13829" max="13829" width="12.140625" style="113" customWidth="1"/>
    <col min="13830" max="13830" width="13.85546875" style="113" customWidth="1"/>
    <col min="13831" max="13831" width="11.5703125" style="113" customWidth="1"/>
    <col min="13832" max="13832" width="15.140625" style="113" customWidth="1"/>
    <col min="13833" max="13833" width="13.85546875" style="113" customWidth="1"/>
    <col min="13834" max="13834" width="10.5703125" style="113" customWidth="1"/>
    <col min="13835" max="13835" width="13.85546875" style="113" customWidth="1"/>
    <col min="13836" max="13836" width="11.7109375" style="113" customWidth="1"/>
    <col min="13837" max="13837" width="0" style="113" hidden="1" customWidth="1"/>
    <col min="13838" max="13838" width="35.140625" style="113" customWidth="1"/>
    <col min="13839" max="13839" width="36.28515625" style="113" customWidth="1"/>
    <col min="13840" max="14072" width="9.140625" style="113"/>
    <col min="14073" max="14073" width="3.5703125" style="113" customWidth="1"/>
    <col min="14074" max="14074" width="25.7109375" style="113" customWidth="1"/>
    <col min="14075" max="14075" width="11.5703125" style="113" customWidth="1"/>
    <col min="14076" max="14076" width="18.42578125" style="113" customWidth="1"/>
    <col min="14077" max="14077" width="10.140625" style="113" customWidth="1"/>
    <col min="14078" max="14078" width="15.5703125" style="113" customWidth="1"/>
    <col min="14079" max="14079" width="16" style="113" customWidth="1"/>
    <col min="14080" max="14080" width="7" style="113" customWidth="1"/>
    <col min="14081" max="14081" width="14.42578125" style="113" customWidth="1"/>
    <col min="14082" max="14082" width="11" style="113" customWidth="1"/>
    <col min="14083" max="14084" width="13.85546875" style="113" customWidth="1"/>
    <col min="14085" max="14085" width="12.140625" style="113" customWidth="1"/>
    <col min="14086" max="14086" width="13.85546875" style="113" customWidth="1"/>
    <col min="14087" max="14087" width="11.5703125" style="113" customWidth="1"/>
    <col min="14088" max="14088" width="15.140625" style="113" customWidth="1"/>
    <col min="14089" max="14089" width="13.85546875" style="113" customWidth="1"/>
    <col min="14090" max="14090" width="10.5703125" style="113" customWidth="1"/>
    <col min="14091" max="14091" width="13.85546875" style="113" customWidth="1"/>
    <col min="14092" max="14092" width="11.7109375" style="113" customWidth="1"/>
    <col min="14093" max="14093" width="0" style="113" hidden="1" customWidth="1"/>
    <col min="14094" max="14094" width="35.140625" style="113" customWidth="1"/>
    <col min="14095" max="14095" width="36.28515625" style="113" customWidth="1"/>
    <col min="14096" max="14328" width="9.140625" style="113"/>
    <col min="14329" max="14329" width="3.5703125" style="113" customWidth="1"/>
    <col min="14330" max="14330" width="25.7109375" style="113" customWidth="1"/>
    <col min="14331" max="14331" width="11.5703125" style="113" customWidth="1"/>
    <col min="14332" max="14332" width="18.42578125" style="113" customWidth="1"/>
    <col min="14333" max="14333" width="10.140625" style="113" customWidth="1"/>
    <col min="14334" max="14334" width="15.5703125" style="113" customWidth="1"/>
    <col min="14335" max="14335" width="16" style="113" customWidth="1"/>
    <col min="14336" max="14336" width="7" style="113" customWidth="1"/>
    <col min="14337" max="14337" width="14.42578125" style="113" customWidth="1"/>
    <col min="14338" max="14338" width="11" style="113" customWidth="1"/>
    <col min="14339" max="14340" width="13.85546875" style="113" customWidth="1"/>
    <col min="14341" max="14341" width="12.140625" style="113" customWidth="1"/>
    <col min="14342" max="14342" width="13.85546875" style="113" customWidth="1"/>
    <col min="14343" max="14343" width="11.5703125" style="113" customWidth="1"/>
    <col min="14344" max="14344" width="15.140625" style="113" customWidth="1"/>
    <col min="14345" max="14345" width="13.85546875" style="113" customWidth="1"/>
    <col min="14346" max="14346" width="10.5703125" style="113" customWidth="1"/>
    <col min="14347" max="14347" width="13.85546875" style="113" customWidth="1"/>
    <col min="14348" max="14348" width="11.7109375" style="113" customWidth="1"/>
    <col min="14349" max="14349" width="0" style="113" hidden="1" customWidth="1"/>
    <col min="14350" max="14350" width="35.140625" style="113" customWidth="1"/>
    <col min="14351" max="14351" width="36.28515625" style="113" customWidth="1"/>
    <col min="14352" max="14584" width="9.140625" style="113"/>
    <col min="14585" max="14585" width="3.5703125" style="113" customWidth="1"/>
    <col min="14586" max="14586" width="25.7109375" style="113" customWidth="1"/>
    <col min="14587" max="14587" width="11.5703125" style="113" customWidth="1"/>
    <col min="14588" max="14588" width="18.42578125" style="113" customWidth="1"/>
    <col min="14589" max="14589" width="10.140625" style="113" customWidth="1"/>
    <col min="14590" max="14590" width="15.5703125" style="113" customWidth="1"/>
    <col min="14591" max="14591" width="16" style="113" customWidth="1"/>
    <col min="14592" max="14592" width="7" style="113" customWidth="1"/>
    <col min="14593" max="14593" width="14.42578125" style="113" customWidth="1"/>
    <col min="14594" max="14594" width="11" style="113" customWidth="1"/>
    <col min="14595" max="14596" width="13.85546875" style="113" customWidth="1"/>
    <col min="14597" max="14597" width="12.140625" style="113" customWidth="1"/>
    <col min="14598" max="14598" width="13.85546875" style="113" customWidth="1"/>
    <col min="14599" max="14599" width="11.5703125" style="113" customWidth="1"/>
    <col min="14600" max="14600" width="15.140625" style="113" customWidth="1"/>
    <col min="14601" max="14601" width="13.85546875" style="113" customWidth="1"/>
    <col min="14602" max="14602" width="10.5703125" style="113" customWidth="1"/>
    <col min="14603" max="14603" width="13.85546875" style="113" customWidth="1"/>
    <col min="14604" max="14604" width="11.7109375" style="113" customWidth="1"/>
    <col min="14605" max="14605" width="0" style="113" hidden="1" customWidth="1"/>
    <col min="14606" max="14606" width="35.140625" style="113" customWidth="1"/>
    <col min="14607" max="14607" width="36.28515625" style="113" customWidth="1"/>
    <col min="14608" max="14840" width="9.140625" style="113"/>
    <col min="14841" max="14841" width="3.5703125" style="113" customWidth="1"/>
    <col min="14842" max="14842" width="25.7109375" style="113" customWidth="1"/>
    <col min="14843" max="14843" width="11.5703125" style="113" customWidth="1"/>
    <col min="14844" max="14844" width="18.42578125" style="113" customWidth="1"/>
    <col min="14845" max="14845" width="10.140625" style="113" customWidth="1"/>
    <col min="14846" max="14846" width="15.5703125" style="113" customWidth="1"/>
    <col min="14847" max="14847" width="16" style="113" customWidth="1"/>
    <col min="14848" max="14848" width="7" style="113" customWidth="1"/>
    <col min="14849" max="14849" width="14.42578125" style="113" customWidth="1"/>
    <col min="14850" max="14850" width="11" style="113" customWidth="1"/>
    <col min="14851" max="14852" width="13.85546875" style="113" customWidth="1"/>
    <col min="14853" max="14853" width="12.140625" style="113" customWidth="1"/>
    <col min="14854" max="14854" width="13.85546875" style="113" customWidth="1"/>
    <col min="14855" max="14855" width="11.5703125" style="113" customWidth="1"/>
    <col min="14856" max="14856" width="15.140625" style="113" customWidth="1"/>
    <col min="14857" max="14857" width="13.85546875" style="113" customWidth="1"/>
    <col min="14858" max="14858" width="10.5703125" style="113" customWidth="1"/>
    <col min="14859" max="14859" width="13.85546875" style="113" customWidth="1"/>
    <col min="14860" max="14860" width="11.7109375" style="113" customWidth="1"/>
    <col min="14861" max="14861" width="0" style="113" hidden="1" customWidth="1"/>
    <col min="14862" max="14862" width="35.140625" style="113" customWidth="1"/>
    <col min="14863" max="14863" width="36.28515625" style="113" customWidth="1"/>
    <col min="14864" max="15096" width="9.140625" style="113"/>
    <col min="15097" max="15097" width="3.5703125" style="113" customWidth="1"/>
    <col min="15098" max="15098" width="25.7109375" style="113" customWidth="1"/>
    <col min="15099" max="15099" width="11.5703125" style="113" customWidth="1"/>
    <col min="15100" max="15100" width="18.42578125" style="113" customWidth="1"/>
    <col min="15101" max="15101" width="10.140625" style="113" customWidth="1"/>
    <col min="15102" max="15102" width="15.5703125" style="113" customWidth="1"/>
    <col min="15103" max="15103" width="16" style="113" customWidth="1"/>
    <col min="15104" max="15104" width="7" style="113" customWidth="1"/>
    <col min="15105" max="15105" width="14.42578125" style="113" customWidth="1"/>
    <col min="15106" max="15106" width="11" style="113" customWidth="1"/>
    <col min="15107" max="15108" width="13.85546875" style="113" customWidth="1"/>
    <col min="15109" max="15109" width="12.140625" style="113" customWidth="1"/>
    <col min="15110" max="15110" width="13.85546875" style="113" customWidth="1"/>
    <col min="15111" max="15111" width="11.5703125" style="113" customWidth="1"/>
    <col min="15112" max="15112" width="15.140625" style="113" customWidth="1"/>
    <col min="15113" max="15113" width="13.85546875" style="113" customWidth="1"/>
    <col min="15114" max="15114" width="10.5703125" style="113" customWidth="1"/>
    <col min="15115" max="15115" width="13.85546875" style="113" customWidth="1"/>
    <col min="15116" max="15116" width="11.7109375" style="113" customWidth="1"/>
    <col min="15117" max="15117" width="0" style="113" hidden="1" customWidth="1"/>
    <col min="15118" max="15118" width="35.140625" style="113" customWidth="1"/>
    <col min="15119" max="15119" width="36.28515625" style="113" customWidth="1"/>
    <col min="15120" max="15352" width="9.140625" style="113"/>
    <col min="15353" max="15353" width="3.5703125" style="113" customWidth="1"/>
    <col min="15354" max="15354" width="25.7109375" style="113" customWidth="1"/>
    <col min="15355" max="15355" width="11.5703125" style="113" customWidth="1"/>
    <col min="15356" max="15356" width="18.42578125" style="113" customWidth="1"/>
    <col min="15357" max="15357" width="10.140625" style="113" customWidth="1"/>
    <col min="15358" max="15358" width="15.5703125" style="113" customWidth="1"/>
    <col min="15359" max="15359" width="16" style="113" customWidth="1"/>
    <col min="15360" max="15360" width="7" style="113" customWidth="1"/>
    <col min="15361" max="15361" width="14.42578125" style="113" customWidth="1"/>
    <col min="15362" max="15362" width="11" style="113" customWidth="1"/>
    <col min="15363" max="15364" width="13.85546875" style="113" customWidth="1"/>
    <col min="15365" max="15365" width="12.140625" style="113" customWidth="1"/>
    <col min="15366" max="15366" width="13.85546875" style="113" customWidth="1"/>
    <col min="15367" max="15367" width="11.5703125" style="113" customWidth="1"/>
    <col min="15368" max="15368" width="15.140625" style="113" customWidth="1"/>
    <col min="15369" max="15369" width="13.85546875" style="113" customWidth="1"/>
    <col min="15370" max="15370" width="10.5703125" style="113" customWidth="1"/>
    <col min="15371" max="15371" width="13.85546875" style="113" customWidth="1"/>
    <col min="15372" max="15372" width="11.7109375" style="113" customWidth="1"/>
    <col min="15373" max="15373" width="0" style="113" hidden="1" customWidth="1"/>
    <col min="15374" max="15374" width="35.140625" style="113" customWidth="1"/>
    <col min="15375" max="15375" width="36.28515625" style="113" customWidth="1"/>
    <col min="15376" max="15608" width="9.140625" style="113"/>
    <col min="15609" max="15609" width="3.5703125" style="113" customWidth="1"/>
    <col min="15610" max="15610" width="25.7109375" style="113" customWidth="1"/>
    <col min="15611" max="15611" width="11.5703125" style="113" customWidth="1"/>
    <col min="15612" max="15612" width="18.42578125" style="113" customWidth="1"/>
    <col min="15613" max="15613" width="10.140625" style="113" customWidth="1"/>
    <col min="15614" max="15614" width="15.5703125" style="113" customWidth="1"/>
    <col min="15615" max="15615" width="16" style="113" customWidth="1"/>
    <col min="15616" max="15616" width="7" style="113" customWidth="1"/>
    <col min="15617" max="15617" width="14.42578125" style="113" customWidth="1"/>
    <col min="15618" max="15618" width="11" style="113" customWidth="1"/>
    <col min="15619" max="15620" width="13.85546875" style="113" customWidth="1"/>
    <col min="15621" max="15621" width="12.140625" style="113" customWidth="1"/>
    <col min="15622" max="15622" width="13.85546875" style="113" customWidth="1"/>
    <col min="15623" max="15623" width="11.5703125" style="113" customWidth="1"/>
    <col min="15624" max="15624" width="15.140625" style="113" customWidth="1"/>
    <col min="15625" max="15625" width="13.85546875" style="113" customWidth="1"/>
    <col min="15626" max="15626" width="10.5703125" style="113" customWidth="1"/>
    <col min="15627" max="15627" width="13.85546875" style="113" customWidth="1"/>
    <col min="15628" max="15628" width="11.7109375" style="113" customWidth="1"/>
    <col min="15629" max="15629" width="0" style="113" hidden="1" customWidth="1"/>
    <col min="15630" max="15630" width="35.140625" style="113" customWidth="1"/>
    <col min="15631" max="15631" width="36.28515625" style="113" customWidth="1"/>
    <col min="15632" max="15864" width="9.140625" style="113"/>
    <col min="15865" max="15865" width="3.5703125" style="113" customWidth="1"/>
    <col min="15866" max="15866" width="25.7109375" style="113" customWidth="1"/>
    <col min="15867" max="15867" width="11.5703125" style="113" customWidth="1"/>
    <col min="15868" max="15868" width="18.42578125" style="113" customWidth="1"/>
    <col min="15869" max="15869" width="10.140625" style="113" customWidth="1"/>
    <col min="15870" max="15870" width="15.5703125" style="113" customWidth="1"/>
    <col min="15871" max="15871" width="16" style="113" customWidth="1"/>
    <col min="15872" max="15872" width="7" style="113" customWidth="1"/>
    <col min="15873" max="15873" width="14.42578125" style="113" customWidth="1"/>
    <col min="15874" max="15874" width="11" style="113" customWidth="1"/>
    <col min="15875" max="15876" width="13.85546875" style="113" customWidth="1"/>
    <col min="15877" max="15877" width="12.140625" style="113" customWidth="1"/>
    <col min="15878" max="15878" width="13.85546875" style="113" customWidth="1"/>
    <col min="15879" max="15879" width="11.5703125" style="113" customWidth="1"/>
    <col min="15880" max="15880" width="15.140625" style="113" customWidth="1"/>
    <col min="15881" max="15881" width="13.85546875" style="113" customWidth="1"/>
    <col min="15882" max="15882" width="10.5703125" style="113" customWidth="1"/>
    <col min="15883" max="15883" width="13.85546875" style="113" customWidth="1"/>
    <col min="15884" max="15884" width="11.7109375" style="113" customWidth="1"/>
    <col min="15885" max="15885" width="0" style="113" hidden="1" customWidth="1"/>
    <col min="15886" max="15886" width="35.140625" style="113" customWidth="1"/>
    <col min="15887" max="15887" width="36.28515625" style="113" customWidth="1"/>
    <col min="15888" max="16120" width="9.140625" style="113"/>
    <col min="16121" max="16121" width="3.5703125" style="113" customWidth="1"/>
    <col min="16122" max="16122" width="25.7109375" style="113" customWidth="1"/>
    <col min="16123" max="16123" width="11.5703125" style="113" customWidth="1"/>
    <col min="16124" max="16124" width="18.42578125" style="113" customWidth="1"/>
    <col min="16125" max="16125" width="10.140625" style="113" customWidth="1"/>
    <col min="16126" max="16126" width="15.5703125" style="113" customWidth="1"/>
    <col min="16127" max="16127" width="16" style="113" customWidth="1"/>
    <col min="16128" max="16128" width="7" style="113" customWidth="1"/>
    <col min="16129" max="16129" width="14.42578125" style="113" customWidth="1"/>
    <col min="16130" max="16130" width="11" style="113" customWidth="1"/>
    <col min="16131" max="16132" width="13.85546875" style="113" customWidth="1"/>
    <col min="16133" max="16133" width="12.140625" style="113" customWidth="1"/>
    <col min="16134" max="16134" width="13.85546875" style="113" customWidth="1"/>
    <col min="16135" max="16135" width="11.5703125" style="113" customWidth="1"/>
    <col min="16136" max="16136" width="15.140625" style="113" customWidth="1"/>
    <col min="16137" max="16137" width="13.85546875" style="113" customWidth="1"/>
    <col min="16138" max="16138" width="10.5703125" style="113" customWidth="1"/>
    <col min="16139" max="16139" width="13.85546875" style="113" customWidth="1"/>
    <col min="16140" max="16140" width="11.7109375" style="113" customWidth="1"/>
    <col min="16141" max="16141" width="0" style="113" hidden="1" customWidth="1"/>
    <col min="16142" max="16142" width="35.140625" style="113" customWidth="1"/>
    <col min="16143" max="16143" width="36.28515625" style="113" customWidth="1"/>
    <col min="16144" max="16384" width="9.140625" style="113"/>
  </cols>
  <sheetData>
    <row r="1" spans="1:15" x14ac:dyDescent="0.2">
      <c r="M1" s="115" t="s">
        <v>276</v>
      </c>
    </row>
    <row r="2" spans="1:15" x14ac:dyDescent="0.2">
      <c r="O2" s="115" t="s">
        <v>307</v>
      </c>
    </row>
    <row r="3" spans="1:15" x14ac:dyDescent="0.2">
      <c r="A3" s="260" t="s">
        <v>292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1:15" x14ac:dyDescent="0.2">
      <c r="A4" s="261" t="s">
        <v>288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</row>
    <row r="5" spans="1:15" x14ac:dyDescent="0.2">
      <c r="G5" s="115"/>
      <c r="H5" s="115"/>
      <c r="I5" s="115"/>
      <c r="J5" s="115"/>
      <c r="K5" s="115"/>
      <c r="L5" s="115"/>
    </row>
    <row r="6" spans="1:15" ht="32.450000000000003" customHeight="1" x14ac:dyDescent="0.2">
      <c r="A6" s="262" t="s">
        <v>0</v>
      </c>
      <c r="B6" s="263" t="s">
        <v>304</v>
      </c>
      <c r="C6" s="251" t="s">
        <v>291</v>
      </c>
      <c r="D6" s="263" t="s">
        <v>40</v>
      </c>
      <c r="E6" s="245" t="s">
        <v>301</v>
      </c>
      <c r="F6" s="245"/>
      <c r="G6" s="264"/>
      <c r="H6" s="264" t="s">
        <v>277</v>
      </c>
      <c r="I6" s="265"/>
      <c r="J6" s="265"/>
      <c r="K6" s="265"/>
      <c r="L6" s="266"/>
      <c r="M6" s="116"/>
      <c r="N6" s="245" t="s">
        <v>278</v>
      </c>
      <c r="O6" s="245"/>
    </row>
    <row r="7" spans="1:15" ht="13.15" customHeight="1" x14ac:dyDescent="0.2">
      <c r="A7" s="262"/>
      <c r="B7" s="263"/>
      <c r="C7" s="251"/>
      <c r="D7" s="263"/>
      <c r="E7" s="244" t="s">
        <v>293</v>
      </c>
      <c r="F7" s="245" t="s">
        <v>279</v>
      </c>
      <c r="G7" s="246" t="s">
        <v>280</v>
      </c>
      <c r="H7" s="267" t="s">
        <v>294</v>
      </c>
      <c r="I7" s="267" t="s">
        <v>295</v>
      </c>
      <c r="J7" s="267" t="s">
        <v>296</v>
      </c>
      <c r="K7" s="267" t="s">
        <v>297</v>
      </c>
      <c r="L7" s="267" t="s">
        <v>281</v>
      </c>
      <c r="M7" s="117"/>
      <c r="N7" s="245" t="s">
        <v>282</v>
      </c>
      <c r="O7" s="245" t="s">
        <v>283</v>
      </c>
    </row>
    <row r="8" spans="1:15" ht="80.45" customHeight="1" x14ac:dyDescent="0.2">
      <c r="A8" s="262"/>
      <c r="B8" s="263"/>
      <c r="C8" s="251"/>
      <c r="D8" s="263"/>
      <c r="E8" s="244"/>
      <c r="F8" s="245"/>
      <c r="G8" s="246"/>
      <c r="H8" s="269"/>
      <c r="I8" s="268"/>
      <c r="J8" s="268"/>
      <c r="K8" s="268"/>
      <c r="L8" s="268"/>
      <c r="M8" s="118"/>
      <c r="N8" s="245"/>
      <c r="O8" s="245"/>
    </row>
    <row r="9" spans="1:15" x14ac:dyDescent="0.2">
      <c r="A9" s="119">
        <v>1</v>
      </c>
      <c r="B9" s="119">
        <v>2</v>
      </c>
      <c r="C9" s="120">
        <v>3</v>
      </c>
      <c r="D9" s="121">
        <v>4</v>
      </c>
      <c r="E9" s="121">
        <v>6</v>
      </c>
      <c r="F9" s="121">
        <v>7</v>
      </c>
      <c r="G9" s="121">
        <v>8</v>
      </c>
      <c r="H9" s="119">
        <v>9</v>
      </c>
      <c r="I9" s="119">
        <v>10</v>
      </c>
      <c r="J9" s="119">
        <v>11</v>
      </c>
      <c r="K9" s="119">
        <v>12</v>
      </c>
      <c r="L9" s="119">
        <v>13</v>
      </c>
      <c r="M9" s="119">
        <v>21</v>
      </c>
      <c r="N9" s="119">
        <v>14</v>
      </c>
      <c r="O9" s="119">
        <v>15</v>
      </c>
    </row>
    <row r="10" spans="1:15" ht="13.15" customHeight="1" x14ac:dyDescent="0.2">
      <c r="A10" s="250" t="s">
        <v>305</v>
      </c>
      <c r="B10" s="250"/>
      <c r="C10" s="257"/>
      <c r="D10" s="122" t="s">
        <v>41</v>
      </c>
      <c r="E10" s="123">
        <f t="shared" ref="E10:F10" si="0">E11+E12+E13+E14</f>
        <v>0</v>
      </c>
      <c r="F10" s="123">
        <f t="shared" si="0"/>
        <v>0</v>
      </c>
      <c r="G10" s="124" t="e">
        <f>F10/E10*100</f>
        <v>#DIV/0!</v>
      </c>
      <c r="H10" s="247" t="s">
        <v>284</v>
      </c>
      <c r="I10" s="247" t="s">
        <v>284</v>
      </c>
      <c r="J10" s="247" t="s">
        <v>284</v>
      </c>
      <c r="K10" s="247" t="s">
        <v>284</v>
      </c>
      <c r="L10" s="247" t="s">
        <v>284</v>
      </c>
      <c r="M10" s="252"/>
      <c r="N10" s="253"/>
      <c r="O10" s="253"/>
    </row>
    <row r="11" spans="1:15" ht="25.5" x14ac:dyDescent="0.2">
      <c r="A11" s="250"/>
      <c r="B11" s="250"/>
      <c r="C11" s="258"/>
      <c r="D11" s="122" t="s">
        <v>37</v>
      </c>
      <c r="E11" s="123">
        <f t="shared" ref="E11:F13" si="1">E17+E27</f>
        <v>0</v>
      </c>
      <c r="F11" s="123">
        <f t="shared" si="1"/>
        <v>0</v>
      </c>
      <c r="G11" s="124" t="e">
        <f t="shared" ref="G11:G21" si="2">F11/E11*100</f>
        <v>#DIV/0!</v>
      </c>
      <c r="H11" s="248"/>
      <c r="I11" s="248"/>
      <c r="J11" s="248"/>
      <c r="K11" s="248"/>
      <c r="L11" s="248"/>
      <c r="M11" s="252"/>
      <c r="N11" s="254"/>
      <c r="O11" s="254"/>
    </row>
    <row r="12" spans="1:15" ht="25.5" x14ac:dyDescent="0.2">
      <c r="A12" s="250"/>
      <c r="B12" s="250"/>
      <c r="C12" s="258"/>
      <c r="D12" s="125" t="s">
        <v>2</v>
      </c>
      <c r="E12" s="123">
        <f t="shared" si="1"/>
        <v>0</v>
      </c>
      <c r="F12" s="123">
        <f t="shared" si="1"/>
        <v>0</v>
      </c>
      <c r="G12" s="124" t="e">
        <f t="shared" si="2"/>
        <v>#DIV/0!</v>
      </c>
      <c r="H12" s="248"/>
      <c r="I12" s="248"/>
      <c r="J12" s="248"/>
      <c r="K12" s="248"/>
      <c r="L12" s="248"/>
      <c r="M12" s="252"/>
      <c r="N12" s="254"/>
      <c r="O12" s="254"/>
    </row>
    <row r="13" spans="1:15" ht="13.15" customHeight="1" x14ac:dyDescent="0.2">
      <c r="A13" s="250"/>
      <c r="B13" s="250"/>
      <c r="C13" s="258"/>
      <c r="D13" s="125" t="s">
        <v>43</v>
      </c>
      <c r="E13" s="123">
        <f t="shared" si="1"/>
        <v>0</v>
      </c>
      <c r="F13" s="123">
        <f t="shared" si="1"/>
        <v>0</v>
      </c>
      <c r="G13" s="124" t="e">
        <f t="shared" si="2"/>
        <v>#DIV/0!</v>
      </c>
      <c r="H13" s="248"/>
      <c r="I13" s="248"/>
      <c r="J13" s="248"/>
      <c r="K13" s="248"/>
      <c r="L13" s="248"/>
      <c r="M13" s="252"/>
      <c r="N13" s="254"/>
      <c r="O13" s="254"/>
    </row>
    <row r="14" spans="1:15" ht="25.5" x14ac:dyDescent="0.2">
      <c r="A14" s="250"/>
      <c r="B14" s="250"/>
      <c r="C14" s="259"/>
      <c r="D14" s="125" t="s">
        <v>265</v>
      </c>
      <c r="E14" s="123">
        <f>SUM(E30+E20)</f>
        <v>0</v>
      </c>
      <c r="F14" s="123">
        <f>SUM(F30+F20)</f>
        <v>0</v>
      </c>
      <c r="G14" s="124" t="e">
        <f t="shared" si="2"/>
        <v>#DIV/0!</v>
      </c>
      <c r="H14" s="249"/>
      <c r="I14" s="249"/>
      <c r="J14" s="249"/>
      <c r="K14" s="249"/>
      <c r="L14" s="249"/>
      <c r="M14" s="252"/>
      <c r="N14" s="255"/>
      <c r="O14" s="255"/>
    </row>
    <row r="15" spans="1:15" x14ac:dyDescent="0.2">
      <c r="A15" s="256" t="s">
        <v>36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126"/>
      <c r="O15" s="126"/>
    </row>
    <row r="16" spans="1:15" x14ac:dyDescent="0.2">
      <c r="A16" s="243">
        <v>1</v>
      </c>
      <c r="B16" s="250" t="s">
        <v>289</v>
      </c>
      <c r="C16" s="251"/>
      <c r="D16" s="127" t="s">
        <v>41</v>
      </c>
      <c r="E16" s="123">
        <f>SUM(E17:E20)</f>
        <v>0</v>
      </c>
      <c r="F16" s="123">
        <f>SUM(F17:F20)</f>
        <v>0</v>
      </c>
      <c r="G16" s="124" t="e">
        <f t="shared" si="2"/>
        <v>#DIV/0!</v>
      </c>
      <c r="H16" s="145"/>
      <c r="I16" s="145"/>
      <c r="J16" s="145"/>
      <c r="K16" s="145"/>
      <c r="L16" s="128"/>
      <c r="M16" s="230"/>
      <c r="N16" s="231"/>
      <c r="O16" s="231"/>
    </row>
    <row r="17" spans="1:56" ht="25.5" x14ac:dyDescent="0.2">
      <c r="A17" s="243"/>
      <c r="B17" s="250"/>
      <c r="C17" s="251"/>
      <c r="D17" s="127" t="s">
        <v>37</v>
      </c>
      <c r="E17" s="123">
        <v>0</v>
      </c>
      <c r="F17" s="123">
        <v>0</v>
      </c>
      <c r="G17" s="124" t="e">
        <f t="shared" si="2"/>
        <v>#DIV/0!</v>
      </c>
      <c r="H17" s="128"/>
      <c r="I17" s="145"/>
      <c r="J17" s="128">
        <v>0</v>
      </c>
      <c r="K17" s="128">
        <v>0</v>
      </c>
      <c r="L17" s="128" t="e">
        <f t="shared" ref="L17:L19" si="3">K17/J17*100</f>
        <v>#DIV/0!</v>
      </c>
      <c r="M17" s="230"/>
      <c r="N17" s="232"/>
      <c r="O17" s="232"/>
    </row>
    <row r="18" spans="1:56" ht="38.25" x14ac:dyDescent="0.2">
      <c r="A18" s="243"/>
      <c r="B18" s="250"/>
      <c r="C18" s="251"/>
      <c r="D18" s="129" t="s">
        <v>285</v>
      </c>
      <c r="E18" s="123">
        <v>0</v>
      </c>
      <c r="F18" s="123">
        <v>0</v>
      </c>
      <c r="G18" s="123" t="e">
        <f t="shared" si="2"/>
        <v>#DIV/0!</v>
      </c>
      <c r="H18" s="128"/>
      <c r="I18" s="128"/>
      <c r="J18" s="128">
        <v>0</v>
      </c>
      <c r="K18" s="128">
        <v>0</v>
      </c>
      <c r="L18" s="128" t="e">
        <f t="shared" si="3"/>
        <v>#DIV/0!</v>
      </c>
      <c r="M18" s="230"/>
      <c r="N18" s="232"/>
      <c r="O18" s="232"/>
    </row>
    <row r="19" spans="1:56" ht="13.15" customHeight="1" x14ac:dyDescent="0.2">
      <c r="A19" s="243"/>
      <c r="B19" s="250"/>
      <c r="C19" s="251"/>
      <c r="D19" s="129" t="s">
        <v>43</v>
      </c>
      <c r="E19" s="123">
        <v>0</v>
      </c>
      <c r="F19" s="123">
        <v>0</v>
      </c>
      <c r="G19" s="124" t="e">
        <f t="shared" si="2"/>
        <v>#DIV/0!</v>
      </c>
      <c r="H19" s="128"/>
      <c r="I19" s="128"/>
      <c r="J19" s="128">
        <v>0</v>
      </c>
      <c r="K19" s="128">
        <v>0</v>
      </c>
      <c r="L19" s="128" t="e">
        <f t="shared" si="3"/>
        <v>#DIV/0!</v>
      </c>
      <c r="M19" s="230"/>
      <c r="N19" s="232"/>
      <c r="O19" s="232"/>
    </row>
    <row r="20" spans="1:56" s="131" customFormat="1" ht="25.5" x14ac:dyDescent="0.2">
      <c r="A20" s="243"/>
      <c r="B20" s="250"/>
      <c r="C20" s="251"/>
      <c r="D20" s="129" t="s">
        <v>265</v>
      </c>
      <c r="E20" s="123">
        <v>0</v>
      </c>
      <c r="F20" s="123">
        <v>0</v>
      </c>
      <c r="G20" s="124" t="e">
        <f t="shared" si="2"/>
        <v>#DIV/0!</v>
      </c>
      <c r="H20" s="128"/>
      <c r="I20" s="128"/>
      <c r="J20" s="128">
        <v>0</v>
      </c>
      <c r="K20" s="128">
        <v>0</v>
      </c>
      <c r="L20" s="128" t="e">
        <f>K20/J20*100</f>
        <v>#DIV/0!</v>
      </c>
      <c r="M20" s="230"/>
      <c r="N20" s="233"/>
      <c r="O20" s="233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</row>
    <row r="21" spans="1:56" s="131" customFormat="1" x14ac:dyDescent="0.2">
      <c r="A21" s="234">
        <v>2</v>
      </c>
      <c r="B21" s="237" t="s">
        <v>290</v>
      </c>
      <c r="C21" s="240"/>
      <c r="D21" s="132" t="s">
        <v>41</v>
      </c>
      <c r="E21" s="133">
        <f>SUM(E22:E25)</f>
        <v>0</v>
      </c>
      <c r="F21" s="133">
        <f>SUM(F22:F25)</f>
        <v>0</v>
      </c>
      <c r="G21" s="124" t="e">
        <f t="shared" si="2"/>
        <v>#DIV/0!</v>
      </c>
      <c r="H21" s="134"/>
      <c r="I21" s="134"/>
      <c r="J21" s="134"/>
      <c r="K21" s="134"/>
      <c r="L21" s="134"/>
      <c r="N21" s="231"/>
      <c r="O21" s="231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</row>
    <row r="22" spans="1:56" s="131" customFormat="1" ht="25.5" x14ac:dyDescent="0.2">
      <c r="A22" s="235"/>
      <c r="B22" s="238"/>
      <c r="C22" s="241"/>
      <c r="D22" s="127" t="s">
        <v>37</v>
      </c>
      <c r="E22" s="133">
        <v>0</v>
      </c>
      <c r="F22" s="133">
        <v>0</v>
      </c>
      <c r="G22" s="124">
        <v>0</v>
      </c>
      <c r="J22" s="143"/>
      <c r="K22" s="143"/>
      <c r="L22" s="143"/>
      <c r="N22" s="232"/>
      <c r="O22" s="232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</row>
    <row r="23" spans="1:56" s="131" customFormat="1" ht="38.25" x14ac:dyDescent="0.2">
      <c r="A23" s="235"/>
      <c r="B23" s="238"/>
      <c r="C23" s="241"/>
      <c r="D23" s="129" t="s">
        <v>285</v>
      </c>
      <c r="E23" s="133">
        <v>0</v>
      </c>
      <c r="F23" s="135">
        <v>0</v>
      </c>
      <c r="G23" s="124" t="e">
        <f t="shared" ref="G23:G24" si="4">F23/E23*100</f>
        <v>#DIV/0!</v>
      </c>
      <c r="H23" s="143"/>
      <c r="I23" s="143"/>
      <c r="J23" s="143">
        <v>0</v>
      </c>
      <c r="K23" s="143">
        <v>0</v>
      </c>
      <c r="L23" s="143" t="e">
        <f>K23/J23*100</f>
        <v>#DIV/0!</v>
      </c>
      <c r="N23" s="232"/>
      <c r="O23" s="232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</row>
    <row r="24" spans="1:56" s="131" customFormat="1" x14ac:dyDescent="0.2">
      <c r="A24" s="235"/>
      <c r="B24" s="238"/>
      <c r="C24" s="241"/>
      <c r="D24" s="129" t="s">
        <v>43</v>
      </c>
      <c r="E24" s="133">
        <v>0</v>
      </c>
      <c r="F24" s="135">
        <v>0</v>
      </c>
      <c r="G24" s="124" t="e">
        <f t="shared" si="4"/>
        <v>#DIV/0!</v>
      </c>
      <c r="H24" s="143"/>
      <c r="I24" s="143"/>
      <c r="J24" s="143">
        <v>0</v>
      </c>
      <c r="K24" s="143">
        <v>0</v>
      </c>
      <c r="L24" s="143" t="e">
        <f>K24/J24*100</f>
        <v>#DIV/0!</v>
      </c>
      <c r="N24" s="232"/>
      <c r="O24" s="232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</row>
    <row r="25" spans="1:56" s="131" customFormat="1" ht="25.5" x14ac:dyDescent="0.2">
      <c r="A25" s="236"/>
      <c r="B25" s="239"/>
      <c r="C25" s="242"/>
      <c r="D25" s="129" t="s">
        <v>265</v>
      </c>
      <c r="E25" s="133">
        <v>0</v>
      </c>
      <c r="F25" s="133">
        <v>0</v>
      </c>
      <c r="G25" s="124">
        <v>0</v>
      </c>
      <c r="H25" s="143"/>
      <c r="I25" s="143"/>
      <c r="J25" s="143"/>
      <c r="K25" s="143"/>
      <c r="L25" s="143"/>
      <c r="N25" s="233"/>
      <c r="O25" s="233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</row>
    <row r="26" spans="1:56" s="131" customFormat="1" x14ac:dyDescent="0.2">
      <c r="A26" s="234">
        <v>3</v>
      </c>
      <c r="B26" s="237" t="s">
        <v>300</v>
      </c>
      <c r="C26" s="240"/>
      <c r="D26" s="132" t="s">
        <v>41</v>
      </c>
      <c r="E26" s="133">
        <f>SUM(E27:E30)</f>
        <v>0</v>
      </c>
      <c r="F26" s="133">
        <f>SUM(F27:F30)</f>
        <v>0</v>
      </c>
      <c r="G26" s="124" t="e">
        <f t="shared" ref="G26" si="5">F26/E26*100</f>
        <v>#DIV/0!</v>
      </c>
      <c r="H26" s="134"/>
      <c r="I26" s="134"/>
      <c r="J26" s="134"/>
      <c r="K26" s="134"/>
      <c r="L26" s="134"/>
      <c r="N26" s="231"/>
      <c r="O26" s="231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</row>
    <row r="27" spans="1:56" s="131" customFormat="1" ht="25.5" x14ac:dyDescent="0.2">
      <c r="A27" s="235"/>
      <c r="B27" s="238"/>
      <c r="C27" s="241"/>
      <c r="D27" s="127" t="s">
        <v>37</v>
      </c>
      <c r="E27" s="133">
        <v>0</v>
      </c>
      <c r="F27" s="133">
        <v>0</v>
      </c>
      <c r="G27" s="124">
        <v>0</v>
      </c>
      <c r="J27" s="142"/>
      <c r="K27" s="142"/>
      <c r="L27" s="142"/>
      <c r="N27" s="232"/>
      <c r="O27" s="232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</row>
    <row r="28" spans="1:56" s="131" customFormat="1" ht="38.25" x14ac:dyDescent="0.2">
      <c r="A28" s="235"/>
      <c r="B28" s="238"/>
      <c r="C28" s="241"/>
      <c r="D28" s="129" t="s">
        <v>285</v>
      </c>
      <c r="E28" s="133">
        <v>0</v>
      </c>
      <c r="F28" s="135">
        <v>0</v>
      </c>
      <c r="G28" s="124" t="e">
        <f t="shared" ref="G28:G29" si="6">F28/E28*100</f>
        <v>#DIV/0!</v>
      </c>
      <c r="H28" s="142"/>
      <c r="I28" s="142"/>
      <c r="J28" s="142">
        <v>0</v>
      </c>
      <c r="K28" s="142">
        <v>0</v>
      </c>
      <c r="L28" s="142" t="e">
        <f>K28/J28*100</f>
        <v>#DIV/0!</v>
      </c>
      <c r="N28" s="232"/>
      <c r="O28" s="232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</row>
    <row r="29" spans="1:56" s="131" customFormat="1" x14ac:dyDescent="0.2">
      <c r="A29" s="235"/>
      <c r="B29" s="238"/>
      <c r="C29" s="241"/>
      <c r="D29" s="129" t="s">
        <v>43</v>
      </c>
      <c r="E29" s="133">
        <v>0</v>
      </c>
      <c r="F29" s="135">
        <v>0</v>
      </c>
      <c r="G29" s="124" t="e">
        <f t="shared" si="6"/>
        <v>#DIV/0!</v>
      </c>
      <c r="H29" s="142"/>
      <c r="I29" s="142"/>
      <c r="J29" s="142">
        <v>0</v>
      </c>
      <c r="K29" s="142">
        <v>0</v>
      </c>
      <c r="L29" s="142" t="e">
        <f>K29/J29*100</f>
        <v>#DIV/0!</v>
      </c>
      <c r="N29" s="232"/>
      <c r="O29" s="232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</row>
    <row r="30" spans="1:56" s="131" customFormat="1" ht="25.5" x14ac:dyDescent="0.2">
      <c r="A30" s="236"/>
      <c r="B30" s="239"/>
      <c r="C30" s="242"/>
      <c r="D30" s="129" t="s">
        <v>265</v>
      </c>
      <c r="E30" s="133">
        <v>0</v>
      </c>
      <c r="F30" s="133">
        <v>0</v>
      </c>
      <c r="G30" s="124">
        <v>0</v>
      </c>
      <c r="H30" s="142"/>
      <c r="I30" s="142"/>
      <c r="J30" s="142"/>
      <c r="K30" s="142"/>
      <c r="L30" s="142"/>
      <c r="N30" s="233"/>
      <c r="O30" s="233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</row>
    <row r="32" spans="1:56" s="136" customFormat="1" ht="11.85" customHeight="1" x14ac:dyDescent="0.2">
      <c r="A32" s="136" t="s">
        <v>286</v>
      </c>
      <c r="C32" s="137"/>
    </row>
    <row r="33" spans="1:16" s="136" customFormat="1" ht="32.450000000000003" customHeight="1" x14ac:dyDescent="0.2">
      <c r="A33" s="272" t="s">
        <v>298</v>
      </c>
      <c r="B33" s="272"/>
      <c r="C33" s="272"/>
      <c r="D33" s="272"/>
      <c r="E33" s="272"/>
      <c r="F33" s="272"/>
      <c r="G33" s="272"/>
    </row>
    <row r="34" spans="1:16" ht="35.450000000000003" customHeight="1" x14ac:dyDescent="0.2">
      <c r="A34" s="273" t="s">
        <v>303</v>
      </c>
      <c r="B34" s="273"/>
      <c r="C34" s="273"/>
      <c r="D34" s="273"/>
      <c r="E34" s="273"/>
      <c r="F34" s="273"/>
      <c r="G34" s="273"/>
    </row>
    <row r="35" spans="1:16" x14ac:dyDescent="0.2">
      <c r="A35" s="138"/>
      <c r="B35" s="138"/>
    </row>
    <row r="36" spans="1:16" s="139" customFormat="1" ht="21.4" customHeight="1" x14ac:dyDescent="0.25">
      <c r="A36" s="274" t="s">
        <v>266</v>
      </c>
      <c r="B36" s="274"/>
      <c r="C36" s="274"/>
      <c r="D36" s="274"/>
      <c r="E36" s="274"/>
      <c r="F36" s="274"/>
      <c r="G36" s="274"/>
      <c r="H36" s="208"/>
      <c r="I36" s="208"/>
      <c r="J36" s="208"/>
      <c r="K36" s="208"/>
      <c r="L36" s="208"/>
      <c r="M36" s="146"/>
      <c r="N36" s="146"/>
      <c r="O36" s="141" t="s">
        <v>287</v>
      </c>
      <c r="P36" s="140"/>
    </row>
    <row r="37" spans="1:16" ht="33.6" customHeight="1" x14ac:dyDescent="0.3">
      <c r="A37" s="275" t="s">
        <v>306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147"/>
      <c r="M37" s="147"/>
      <c r="N37" s="147"/>
    </row>
    <row r="38" spans="1:16" ht="18.75" x14ac:dyDescent="0.3">
      <c r="A38" s="206" t="s">
        <v>261</v>
      </c>
      <c r="B38" s="271"/>
      <c r="C38" s="144"/>
      <c r="D38" s="96"/>
      <c r="E38" s="97"/>
      <c r="F38" s="97"/>
      <c r="G38" s="97"/>
      <c r="H38" s="144"/>
      <c r="I38" s="144"/>
      <c r="J38" s="144"/>
      <c r="K38" s="144"/>
      <c r="L38" s="147"/>
      <c r="M38" s="147"/>
      <c r="N38" s="147"/>
    </row>
    <row r="39" spans="1:16" ht="18.75" x14ac:dyDescent="0.3">
      <c r="A39" s="207" t="s">
        <v>315</v>
      </c>
      <c r="B39" s="207"/>
      <c r="C39" s="207"/>
      <c r="D39" s="270"/>
      <c r="E39" s="270"/>
      <c r="F39" s="270"/>
      <c r="G39" s="270"/>
      <c r="H39" s="270"/>
      <c r="I39" s="270"/>
      <c r="J39" s="270"/>
      <c r="K39" s="270"/>
      <c r="L39" s="147"/>
      <c r="M39" s="147"/>
      <c r="N39" s="147"/>
    </row>
  </sheetData>
  <mergeCells count="52">
    <mergeCell ref="A39:K39"/>
    <mergeCell ref="A38:B38"/>
    <mergeCell ref="A33:G33"/>
    <mergeCell ref="A34:G34"/>
    <mergeCell ref="A36:L36"/>
    <mergeCell ref="A37:K37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  <mergeCell ref="M10:M14"/>
    <mergeCell ref="N10:N14"/>
    <mergeCell ref="O10:O14"/>
    <mergeCell ref="A15:M15"/>
    <mergeCell ref="H10:H14"/>
    <mergeCell ref="I10:I14"/>
    <mergeCell ref="J10:J14"/>
    <mergeCell ref="K10:K14"/>
    <mergeCell ref="A10:B14"/>
    <mergeCell ref="C10:C14"/>
    <mergeCell ref="E7:E8"/>
    <mergeCell ref="F7:F8"/>
    <mergeCell ref="G7:G8"/>
    <mergeCell ref="L10:L14"/>
    <mergeCell ref="B16:B20"/>
    <mergeCell ref="C16:C20"/>
    <mergeCell ref="M16:M20"/>
    <mergeCell ref="N16:N20"/>
    <mergeCell ref="O16:O20"/>
    <mergeCell ref="A26:A30"/>
    <mergeCell ref="B26:B30"/>
    <mergeCell ref="C26:C30"/>
    <mergeCell ref="N26:N30"/>
    <mergeCell ref="O21:O25"/>
    <mergeCell ref="O26:O30"/>
    <mergeCell ref="A21:A25"/>
    <mergeCell ref="B21:B25"/>
    <mergeCell ref="C21:C25"/>
    <mergeCell ref="N21:N25"/>
    <mergeCell ref="A16:A20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2020-02-12T05:37:26Z</cp:lastPrinted>
  <dcterms:created xsi:type="dcterms:W3CDTF">2011-05-17T05:04:33Z</dcterms:created>
  <dcterms:modified xsi:type="dcterms:W3CDTF">2021-05-14T04:57:25Z</dcterms:modified>
</cp:coreProperties>
</file>